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AUTOBAREMO!$A$1:$E$76</definedName>
    <definedName name="_xlnm.Print_Titles" localSheetId="0">AUTOBAREMO!$1:$2</definedName>
  </definedNames>
  <calcPr calcId="144525"/>
</workbook>
</file>

<file path=xl/calcChain.xml><?xml version="1.0" encoding="utf-8"?>
<calcChain xmlns="http://schemas.openxmlformats.org/spreadsheetml/2006/main">
  <c r="E38" i="2" l="1"/>
  <c r="E33" i="2"/>
  <c r="E76" i="2"/>
  <c r="E75" i="2"/>
  <c r="E72" i="2"/>
  <c r="E71" i="2"/>
  <c r="E70" i="2"/>
  <c r="E68" i="2"/>
  <c r="E67" i="2"/>
  <c r="E66" i="2"/>
  <c r="E64" i="2"/>
  <c r="E63" i="2"/>
  <c r="E62" i="2"/>
  <c r="E61" i="2"/>
  <c r="E59" i="2"/>
  <c r="E58" i="2"/>
  <c r="E53" i="2"/>
  <c r="E52" i="2"/>
  <c r="E51" i="2"/>
  <c r="E50" i="2"/>
  <c r="E49" i="2"/>
  <c r="E48" i="2"/>
  <c r="E46" i="2"/>
  <c r="E43" i="2"/>
  <c r="E42" i="2"/>
  <c r="E41" i="2"/>
  <c r="E39" i="2"/>
  <c r="E37" i="2"/>
  <c r="E34" i="2"/>
  <c r="E32" i="2"/>
  <c r="E29" i="2"/>
  <c r="E28" i="2"/>
  <c r="E27" i="2"/>
  <c r="E24" i="2"/>
  <c r="E23" i="2"/>
  <c r="E22" i="2"/>
  <c r="E16" i="2"/>
  <c r="E15" i="2"/>
  <c r="E14" i="2"/>
  <c r="E13" i="2"/>
  <c r="E12" i="2"/>
  <c r="E11" i="2"/>
  <c r="E10" i="2"/>
  <c r="E9" i="2"/>
  <c r="E8" i="2"/>
  <c r="E30" i="2" l="1"/>
  <c r="E54" i="2"/>
  <c r="E6" i="2"/>
  <c r="C4" i="2" s="1"/>
  <c r="E35" i="2"/>
  <c r="E44" i="2"/>
  <c r="E25" i="2"/>
  <c r="E20" i="2" s="1"/>
  <c r="E18" i="2" l="1"/>
  <c r="D4" i="2" s="1"/>
  <c r="E4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<sst xmlns="http://schemas.openxmlformats.org/spreadsheetml/2006/main" count="108" uniqueCount="73">
  <si>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</si>
  <si>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</si>
  <si>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</si>
  <si>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</si>
  <si>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</si>
  <si>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</si>
  <si>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</si>
  <si>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</si>
  <si>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</si>
  <si>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</si>
  <si>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</si>
  <si>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</si>
  <si>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</si>
  <si>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</si>
  <si>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</si>
  <si>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</si>
  <si>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</si>
  <si>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</si>
  <si>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</si>
  <si>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</si>
  <si>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</si>
  <si>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</si>
  <si>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</si>
  <si>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</si>
  <si>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</si>
  <si>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</si>
  <si>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</si>
  <si>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</si>
  <si>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</si>
  <si>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</si>
  <si>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</si>
  <si>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</si>
  <si>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</si>
  <si>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</si>
  <si>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</si>
  <si>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</si>
  <si>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</si>
  <si>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</si>
  <si>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</si>
  <si>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</si>
  <si>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</si>
  <si>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</si>
  <si>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</si>
  <si>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</si>
  <si>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</si>
  <si>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</si>
  <si>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</si>
  <si>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</si>
  <si>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</si>
  <si>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</si>
  <si>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</si>
  <si>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</si>
  <si>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</si>
  <si>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</si>
  <si>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</si>
  <si>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</si>
  <si>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</si>
  <si>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</si>
  <si>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</si>
  <si>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</si>
  <si>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</si>
  <si>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</si>
  <si>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</si>
  <si>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</si>
  <si>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</si>
  <si>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MEDICINA FISICA Y REHABILITACIÓN
(ORDEN SAN/141/2020, de 14 de febrero)</t>
  </si>
  <si>
    <t>I.1.- En II. Sanit.Públicas  SNS/UE como L.E. Medicina Física y Rehabilitación</t>
  </si>
  <si>
    <t>I.3.- En otras Administraciones Públicas como L.E.Medicina Física y Rehabilitación</t>
  </si>
  <si>
    <t>I.4.-Cooperación internacional como L.E.Medicina Física y Rehabilitación</t>
  </si>
  <si>
    <t>I.5.- En Fundaciones Públicas como L.E.Medicina Física y Rehabilitación</t>
  </si>
  <si>
    <t>I.6.- En empresas y centros sanitarios privados concertados con SNS como L.E. Medicina Física y Rehabilitación</t>
  </si>
  <si>
    <t>I.7.- En centros sanitarios o sociosanitarias privados concertadas con cualquier Admon. Pública como L.E.Medicina Física y Rehabilitación</t>
  </si>
  <si>
    <t>I.8.- En centros sanitarios o sociosanitarias privados como L.E.Medicina Física y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</si>
</sst>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9" zoomScale="110" zoomScaleNormal="110" zoomScaleSheetLayoutView="120" workbookViewId="0">
      <selection activeCell="D75" sqref="D75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97" t="s">
        <v>65</v>
      </c>
      <c r="B1" s="98"/>
      <c r="C1" s="98"/>
      <c r="D1" s="98"/>
      <c r="E1" s="99"/>
    </row>
    <row r="2" spans="1:8" ht="45" customHeight="1" thickBot="1" x14ac:dyDescent="0.3">
      <c r="D2" s="14"/>
      <c r="G2" s="6"/>
    </row>
    <row r="3" spans="1:8" s="6" customFormat="1" ht="51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G3" s="6" t="s">
        <v>23</v>
      </c>
      <c r="H3" s="7"/>
    </row>
    <row r="4" spans="1:8" ht="42.75" customHeight="1" thickBot="1" x14ac:dyDescent="0.3">
      <c r="A4" s="8"/>
      <c r="B4" s="9"/>
      <c r="C4" s="10">
        <f>E6</f>
        <v>0</v>
      </c>
      <c r="D4" s="11">
        <f>E18</f>
        <v>0</v>
      </c>
      <c r="E4" s="12">
        <f>C4+D4</f>
        <v>0</v>
      </c>
      <c r="G4" s="6" t="s">
        <v>59</v>
      </c>
      <c r="H4" s="13"/>
    </row>
    <row r="5" spans="1:8" ht="45" customHeight="1" thickBot="1" x14ac:dyDescent="0.3">
      <c r="D5" s="14"/>
      <c r="G5" s="6"/>
    </row>
    <row r="6" spans="1:8" ht="57" customHeight="1" thickBot="1" x14ac:dyDescent="0.3">
      <c r="A6" s="100" t="s">
        <v>56</v>
      </c>
      <c r="B6" s="101"/>
      <c r="C6" s="102"/>
      <c r="D6" s="16" t="s">
        <v>4</v>
      </c>
      <c r="E6" s="17">
        <f>IF(SUM(E8:E16)&gt;60,60,SUM(E8:E16))</f>
        <v>0</v>
      </c>
    </row>
    <row r="7" spans="1:8" ht="35.25" customHeight="1" x14ac:dyDescent="0.25">
      <c r="A7" s="18"/>
      <c r="B7" s="19"/>
      <c r="C7" s="20" t="s">
        <v>5</v>
      </c>
      <c r="D7" s="21"/>
      <c r="E7" s="22"/>
    </row>
    <row r="8" spans="1:8" ht="50.25" customHeight="1" x14ac:dyDescent="0.25">
      <c r="A8" s="103" t="s">
        <v>66</v>
      </c>
      <c r="B8" s="104"/>
      <c r="C8" s="23">
        <v>0.2</v>
      </c>
      <c r="D8" s="24"/>
      <c r="E8" s="25">
        <f>C8*D8</f>
        <v>0</v>
      </c>
    </row>
    <row r="9" spans="1:8" s="26" customFormat="1" ht="50.25" customHeight="1" x14ac:dyDescent="0.25">
      <c r="A9" s="103" t="s">
        <v>54</v>
      </c>
      <c r="B9" s="104"/>
      <c r="C9" s="23">
        <v>0.17</v>
      </c>
      <c r="D9" s="24"/>
      <c r="E9" s="25">
        <f t="shared" ref="E9:E15" si="0">C9*D9</f>
        <v>0</v>
      </c>
    </row>
    <row r="10" spans="1:8" s="26" customFormat="1" ht="50.25" customHeight="1" x14ac:dyDescent="0.25">
      <c r="A10" s="103" t="s">
        <v>67</v>
      </c>
      <c r="B10" s="104"/>
      <c r="C10" s="23">
        <v>0.1</v>
      </c>
      <c r="D10" s="24"/>
      <c r="E10" s="25">
        <f t="shared" si="0"/>
        <v>0</v>
      </c>
    </row>
    <row r="11" spans="1:8" s="26" customFormat="1" ht="50.25" customHeight="1" x14ac:dyDescent="0.25">
      <c r="A11" s="103" t="s">
        <v>68</v>
      </c>
      <c r="B11" s="104"/>
      <c r="C11" s="23">
        <v>0.1</v>
      </c>
      <c r="D11" s="24"/>
      <c r="E11" s="25">
        <f t="shared" si="0"/>
        <v>0</v>
      </c>
    </row>
    <row r="12" spans="1:8" ht="50.25" customHeight="1" x14ac:dyDescent="0.25">
      <c r="A12" s="103" t="s">
        <v>69</v>
      </c>
      <c r="B12" s="104"/>
      <c r="C12" s="23">
        <v>0.1</v>
      </c>
      <c r="D12" s="24"/>
      <c r="E12" s="25">
        <f t="shared" si="0"/>
        <v>0</v>
      </c>
    </row>
    <row r="13" spans="1:8" s="26" customFormat="1" ht="50.25" customHeight="1" x14ac:dyDescent="0.25">
      <c r="A13" s="103" t="s">
        <v>70</v>
      </c>
      <c r="B13" s="104"/>
      <c r="C13" s="23">
        <v>7.0000000000000007E-2</v>
      </c>
      <c r="D13" s="24"/>
      <c r="E13" s="25">
        <f t="shared" si="0"/>
        <v>0</v>
      </c>
    </row>
    <row r="14" spans="1:8" ht="50.25" customHeight="1" x14ac:dyDescent="0.25">
      <c r="A14" s="103" t="s">
        <v>71</v>
      </c>
      <c r="B14" s="104"/>
      <c r="C14" s="23">
        <v>0.05</v>
      </c>
      <c r="D14" s="24"/>
      <c r="E14" s="25">
        <f t="shared" si="0"/>
        <v>0</v>
      </c>
    </row>
    <row r="15" spans="1:8" ht="50.25" customHeight="1" x14ac:dyDescent="0.25">
      <c r="A15" s="103" t="s">
        <v>72</v>
      </c>
      <c r="B15" s="104"/>
      <c r="C15" s="23">
        <v>0.03</v>
      </c>
      <c r="D15" s="24"/>
      <c r="E15" s="25">
        <f t="shared" si="0"/>
        <v>0</v>
      </c>
    </row>
    <row r="16" spans="1:8" ht="50.25" customHeight="1" thickBot="1" x14ac:dyDescent="0.3">
      <c r="A16" s="103" t="s">
        <v>55</v>
      </c>
      <c r="B16" s="104"/>
      <c r="C16" s="27">
        <v>0.02</v>
      </c>
      <c r="D16" s="28"/>
      <c r="E16" s="29">
        <f>C16*D16</f>
        <v>0</v>
      </c>
    </row>
    <row r="17" spans="1:5" ht="16.5" customHeight="1" thickBot="1" x14ac:dyDescent="0.3">
      <c r="D17" s="13"/>
      <c r="E17" s="30"/>
    </row>
    <row r="18" spans="1:5" ht="54.75" customHeight="1" thickBot="1" x14ac:dyDescent="0.3">
      <c r="A18" s="100" t="s">
        <v>57</v>
      </c>
      <c r="B18" s="101"/>
      <c r="C18" s="102"/>
      <c r="D18" s="16" t="s">
        <v>4</v>
      </c>
      <c r="E18" s="17">
        <f>IF((E20+E30+E35+E44+E54)&gt;40,40,(E20+E30+E35+E44+E54))</f>
        <v>0</v>
      </c>
    </row>
    <row r="19" spans="1:5" ht="18" customHeight="1" x14ac:dyDescent="0.25">
      <c r="A19" s="31"/>
      <c r="B19" s="32"/>
      <c r="C19" s="33"/>
      <c r="D19" s="33"/>
      <c r="E19" s="34"/>
    </row>
    <row r="20" spans="1:5" ht="41.25" customHeight="1" x14ac:dyDescent="0.25">
      <c r="A20" s="88" t="s">
        <v>6</v>
      </c>
      <c r="B20" s="89"/>
      <c r="C20" s="90"/>
      <c r="D20" s="35" t="s">
        <v>4</v>
      </c>
      <c r="E20" s="36">
        <f>E25+E27+E28+E29</f>
        <v>0</v>
      </c>
    </row>
    <row r="21" spans="1:5" ht="37.5" customHeight="1" x14ac:dyDescent="0.25">
      <c r="A21" s="105" t="s">
        <v>7</v>
      </c>
      <c r="B21" s="106"/>
      <c r="C21" s="37" t="s">
        <v>8</v>
      </c>
      <c r="D21" s="37" t="s">
        <v>9</v>
      </c>
      <c r="E21" s="38"/>
    </row>
    <row r="22" spans="1:5" ht="39.75" customHeight="1" x14ac:dyDescent="0.25">
      <c r="A22" s="39"/>
      <c r="B22" s="40" t="s">
        <v>10</v>
      </c>
      <c r="C22" s="41">
        <v>5</v>
      </c>
      <c r="D22" s="24"/>
      <c r="E22" s="38">
        <f>IFERROR(D22*C22/D25,0)</f>
        <v>0</v>
      </c>
    </row>
    <row r="23" spans="1:5" ht="39.75" customHeight="1" x14ac:dyDescent="0.25">
      <c r="A23" s="39"/>
      <c r="B23" s="42" t="s">
        <v>11</v>
      </c>
      <c r="C23" s="43">
        <v>4</v>
      </c>
      <c r="D23" s="24"/>
      <c r="E23" s="38">
        <f>IFERROR(D23*C23/$D$25,0)</f>
        <v>0</v>
      </c>
    </row>
    <row r="24" spans="1:5" ht="39.75" customHeight="1" x14ac:dyDescent="0.25">
      <c r="A24" s="39"/>
      <c r="B24" s="42" t="s">
        <v>12</v>
      </c>
      <c r="C24" s="43">
        <v>2</v>
      </c>
      <c r="D24" s="24"/>
      <c r="E24" s="38">
        <f>IFERROR(D24*C24/$D$25,0)</f>
        <v>0</v>
      </c>
    </row>
    <row r="25" spans="1:5" ht="39.75" customHeight="1" x14ac:dyDescent="0.25">
      <c r="A25" s="39"/>
      <c r="B25" s="42" t="s">
        <v>58</v>
      </c>
      <c r="C25" s="77"/>
      <c r="D25" s="44"/>
      <c r="E25" s="25">
        <f>SUM(E22:E24)</f>
        <v>0</v>
      </c>
    </row>
    <row r="26" spans="1:5" ht="26.25" customHeight="1" x14ac:dyDescent="0.25">
      <c r="A26" s="45"/>
      <c r="B26" s="46"/>
      <c r="C26" s="78"/>
      <c r="D26" s="47" t="s">
        <v>13</v>
      </c>
      <c r="E26" s="38"/>
    </row>
    <row r="27" spans="1:5" ht="30" customHeight="1" x14ac:dyDescent="0.25">
      <c r="A27" s="82" t="s">
        <v>14</v>
      </c>
      <c r="B27" s="87"/>
      <c r="C27" s="48">
        <v>2</v>
      </c>
      <c r="D27" s="24"/>
      <c r="E27" s="49">
        <f>IF(D27="SI",C27,0)</f>
        <v>0</v>
      </c>
    </row>
    <row r="28" spans="1:5" ht="30" customHeight="1" x14ac:dyDescent="0.25">
      <c r="A28" s="82" t="s">
        <v>15</v>
      </c>
      <c r="B28" s="87"/>
      <c r="C28" s="48">
        <v>3.5</v>
      </c>
      <c r="D28" s="24"/>
      <c r="E28" s="49">
        <f>IF(D28="SI",C28,0)</f>
        <v>0</v>
      </c>
    </row>
    <row r="29" spans="1:5" ht="34.5" customHeight="1" x14ac:dyDescent="0.25">
      <c r="A29" s="94" t="s">
        <v>16</v>
      </c>
      <c r="B29" s="95"/>
      <c r="C29" s="48">
        <v>0.5</v>
      </c>
      <c r="D29" s="24"/>
      <c r="E29" s="49">
        <f>IF(D29="SI",C29,0)</f>
        <v>0</v>
      </c>
    </row>
    <row r="30" spans="1:5" ht="41.25" customHeight="1" x14ac:dyDescent="0.25">
      <c r="A30" s="96" t="s">
        <v>17</v>
      </c>
      <c r="B30" s="89"/>
      <c r="C30" s="90"/>
      <c r="D30" s="35" t="s">
        <v>4</v>
      </c>
      <c r="E30" s="36">
        <f>SUM(E32:E34)</f>
        <v>0</v>
      </c>
    </row>
    <row r="31" spans="1:5" ht="28.5" customHeight="1" x14ac:dyDescent="0.25">
      <c r="A31" s="74"/>
      <c r="B31" s="50"/>
      <c r="C31" s="47" t="s">
        <v>8</v>
      </c>
      <c r="D31" s="47" t="s">
        <v>18</v>
      </c>
      <c r="E31" s="38"/>
    </row>
    <row r="32" spans="1:5" ht="21.75" customHeight="1" x14ac:dyDescent="0.25">
      <c r="A32" s="75"/>
      <c r="B32" s="42" t="s">
        <v>19</v>
      </c>
      <c r="C32" s="48">
        <v>0.2</v>
      </c>
      <c r="D32" s="24"/>
      <c r="E32" s="25">
        <f>C32*D32</f>
        <v>0</v>
      </c>
    </row>
    <row r="33" spans="1:5" ht="21.75" customHeight="1" x14ac:dyDescent="0.25">
      <c r="A33" s="75"/>
      <c r="B33" s="42" t="s">
        <v>20</v>
      </c>
      <c r="C33" s="58">
        <v>0.2</v>
      </c>
      <c r="D33" s="24"/>
      <c r="E33" s="25">
        <f>(D33/10)*C33</f>
        <v>0</v>
      </c>
    </row>
    <row r="34" spans="1:5" ht="21.75" customHeight="1" x14ac:dyDescent="0.25">
      <c r="A34" s="76"/>
      <c r="B34" s="42" t="s">
        <v>21</v>
      </c>
      <c r="C34" s="58">
        <v>0.5</v>
      </c>
      <c r="D34" s="24"/>
      <c r="E34" s="25">
        <f>C34*D34</f>
        <v>0</v>
      </c>
    </row>
    <row r="35" spans="1:5" ht="41.25" customHeight="1" x14ac:dyDescent="0.25">
      <c r="A35" s="88" t="s">
        <v>63</v>
      </c>
      <c r="B35" s="89"/>
      <c r="C35" s="90"/>
      <c r="D35" s="35" t="s">
        <v>4</v>
      </c>
      <c r="E35" s="36">
        <f>IF((E37+E38+E39+E41+E42+E43)&gt;25,25,(E37+E38+E39+E41+E42+E43))</f>
        <v>0</v>
      </c>
    </row>
    <row r="36" spans="1:5" ht="38.25" customHeight="1" x14ac:dyDescent="0.25">
      <c r="A36" s="51"/>
      <c r="B36" s="52"/>
      <c r="C36" s="47" t="s">
        <v>8</v>
      </c>
      <c r="D36" s="37" t="s">
        <v>13</v>
      </c>
      <c r="E36" s="38"/>
    </row>
    <row r="37" spans="1:5" ht="34.5" customHeight="1" x14ac:dyDescent="0.25">
      <c r="A37" s="85" t="s">
        <v>22</v>
      </c>
      <c r="B37" s="86"/>
      <c r="C37" s="41">
        <v>20</v>
      </c>
      <c r="D37" s="24"/>
      <c r="E37" s="49">
        <f>IF(D37="SI",C37,0)</f>
        <v>0</v>
      </c>
    </row>
    <row r="38" spans="1:5" ht="34.5" customHeight="1" x14ac:dyDescent="0.25">
      <c r="A38" s="85" t="s">
        <v>60</v>
      </c>
      <c r="B38" s="86"/>
      <c r="C38" s="41">
        <v>10</v>
      </c>
      <c r="D38" s="24"/>
      <c r="E38" s="49">
        <f>IF(D38="SI",C38,0)</f>
        <v>0</v>
      </c>
    </row>
    <row r="39" spans="1:5" ht="34.5" customHeight="1" x14ac:dyDescent="0.25">
      <c r="A39" s="85" t="s">
        <v>61</v>
      </c>
      <c r="B39" s="86"/>
      <c r="C39" s="53">
        <v>5</v>
      </c>
      <c r="D39" s="24"/>
      <c r="E39" s="49">
        <f>IF(D39="SI",C39,0)</f>
        <v>0</v>
      </c>
    </row>
    <row r="40" spans="1:5" ht="27.75" customHeight="1" x14ac:dyDescent="0.25">
      <c r="A40" s="54"/>
      <c r="B40" s="32"/>
      <c r="C40" s="47" t="s">
        <v>8</v>
      </c>
      <c r="D40" s="47" t="s">
        <v>18</v>
      </c>
      <c r="E40" s="55"/>
    </row>
    <row r="41" spans="1:5" ht="25.5" customHeight="1" x14ac:dyDescent="0.25">
      <c r="A41" s="91" t="s">
        <v>62</v>
      </c>
      <c r="B41" s="42" t="s">
        <v>19</v>
      </c>
      <c r="C41" s="53">
        <v>0.2</v>
      </c>
      <c r="D41" s="24"/>
      <c r="E41" s="49">
        <f>D41*C41</f>
        <v>0</v>
      </c>
    </row>
    <row r="42" spans="1:5" ht="25.5" customHeight="1" x14ac:dyDescent="0.25">
      <c r="A42" s="92"/>
      <c r="B42" s="42" t="s">
        <v>20</v>
      </c>
      <c r="C42" s="53">
        <v>0.2</v>
      </c>
      <c r="D42" s="24"/>
      <c r="E42" s="49">
        <f>(INT(D42/10))*C42</f>
        <v>0</v>
      </c>
    </row>
    <row r="43" spans="1:5" ht="25.5" customHeight="1" x14ac:dyDescent="0.25">
      <c r="A43" s="93"/>
      <c r="B43" s="42" t="s">
        <v>21</v>
      </c>
      <c r="C43" s="53">
        <v>0.5</v>
      </c>
      <c r="D43" s="24"/>
      <c r="E43" s="49">
        <f>D43*C43</f>
        <v>0</v>
      </c>
    </row>
    <row r="44" spans="1:5" ht="41.25" customHeight="1" x14ac:dyDescent="0.25">
      <c r="A44" s="88" t="s">
        <v>24</v>
      </c>
      <c r="B44" s="89"/>
      <c r="C44" s="90"/>
      <c r="D44" s="35" t="s">
        <v>4</v>
      </c>
      <c r="E44" s="36">
        <f>E46+E48+E49+E50+E51+E52+E53</f>
        <v>0</v>
      </c>
    </row>
    <row r="45" spans="1:5" ht="36.75" customHeight="1" x14ac:dyDescent="0.25">
      <c r="A45" s="54"/>
      <c r="B45" s="56"/>
      <c r="C45" s="47" t="s">
        <v>8</v>
      </c>
      <c r="D45" s="37" t="s">
        <v>25</v>
      </c>
      <c r="E45" s="57"/>
    </row>
    <row r="46" spans="1:5" ht="30.75" customHeight="1" x14ac:dyDescent="0.25">
      <c r="A46" s="82" t="s">
        <v>26</v>
      </c>
      <c r="B46" s="87"/>
      <c r="C46" s="48">
        <v>0.1</v>
      </c>
      <c r="D46" s="24"/>
      <c r="E46" s="25">
        <f>C46*D46</f>
        <v>0</v>
      </c>
    </row>
    <row r="47" spans="1:5" ht="26.25" customHeight="1" x14ac:dyDescent="0.25">
      <c r="A47" s="82" t="s">
        <v>27</v>
      </c>
      <c r="B47" s="87"/>
      <c r="C47" s="37" t="s">
        <v>8</v>
      </c>
      <c r="D47" s="58"/>
      <c r="E47" s="25"/>
    </row>
    <row r="48" spans="1:5" ht="39" customHeight="1" x14ac:dyDescent="0.25">
      <c r="A48" s="59"/>
      <c r="B48" s="60" t="s">
        <v>28</v>
      </c>
      <c r="C48" s="48">
        <v>2.5</v>
      </c>
      <c r="D48" s="24"/>
      <c r="E48" s="25">
        <f t="shared" ref="E48:E53" si="1">C48*D48</f>
        <v>0</v>
      </c>
    </row>
    <row r="49" spans="1:7" ht="39" customHeight="1" x14ac:dyDescent="0.25">
      <c r="A49" s="59"/>
      <c r="B49" s="61" t="s">
        <v>29</v>
      </c>
      <c r="C49" s="48">
        <v>2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30</v>
      </c>
      <c r="C50" s="48">
        <v>0.15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31</v>
      </c>
      <c r="C51" s="48">
        <v>0.1</v>
      </c>
      <c r="D51" s="24"/>
      <c r="E51" s="25">
        <f t="shared" si="1"/>
        <v>0</v>
      </c>
    </row>
    <row r="52" spans="1:7" ht="39" customHeight="1" x14ac:dyDescent="0.25">
      <c r="A52" s="54"/>
      <c r="B52" s="61" t="s">
        <v>32</v>
      </c>
      <c r="C52" s="48">
        <v>0.05</v>
      </c>
      <c r="D52" s="24"/>
      <c r="E52" s="25">
        <f t="shared" si="1"/>
        <v>0</v>
      </c>
    </row>
    <row r="53" spans="1:7" ht="27" customHeight="1" x14ac:dyDescent="0.25">
      <c r="A53" s="82" t="s">
        <v>64</v>
      </c>
      <c r="B53" s="87"/>
      <c r="C53" s="48">
        <v>1</v>
      </c>
      <c r="D53" s="24"/>
      <c r="E53" s="25">
        <f t="shared" si="1"/>
        <v>0</v>
      </c>
    </row>
    <row r="54" spans="1:7" ht="41.25" customHeight="1" x14ac:dyDescent="0.25">
      <c r="A54" s="88" t="s">
        <v>33</v>
      </c>
      <c r="B54" s="89"/>
      <c r="C54" s="90"/>
      <c r="D54" s="35" t="s">
        <v>4</v>
      </c>
      <c r="E54" s="36">
        <f>E58+E59+E61+E62+E63+E64+E66+E67+E68+E70+E71+E72+E75+E76</f>
        <v>0</v>
      </c>
    </row>
    <row r="55" spans="1:7" ht="30" customHeight="1" x14ac:dyDescent="0.25">
      <c r="A55" s="54"/>
      <c r="B55" s="32"/>
      <c r="C55" s="41"/>
      <c r="D55" s="37" t="s">
        <v>34</v>
      </c>
      <c r="E55" s="38"/>
    </row>
    <row r="56" spans="1:7" ht="34.5" customHeight="1" x14ac:dyDescent="0.25">
      <c r="A56" s="82" t="s">
        <v>35</v>
      </c>
      <c r="B56" s="83"/>
      <c r="C56" s="83"/>
      <c r="D56" s="83"/>
      <c r="E56" s="84"/>
    </row>
    <row r="57" spans="1:7" ht="36.75" customHeight="1" x14ac:dyDescent="0.25">
      <c r="A57" s="80" t="s">
        <v>36</v>
      </c>
      <c r="B57" s="81"/>
      <c r="C57" s="37" t="s">
        <v>8</v>
      </c>
      <c r="D57" s="37" t="s">
        <v>37</v>
      </c>
      <c r="E57" s="62" t="s">
        <v>4</v>
      </c>
      <c r="G57" s="63"/>
    </row>
    <row r="58" spans="1:7" ht="28.5" customHeight="1" x14ac:dyDescent="0.25">
      <c r="A58" s="54"/>
      <c r="B58" s="42" t="s">
        <v>38</v>
      </c>
      <c r="C58" s="48">
        <v>0.5</v>
      </c>
      <c r="D58" s="64"/>
      <c r="E58" s="25">
        <f>C58*D58</f>
        <v>0</v>
      </c>
      <c r="G58" s="63"/>
    </row>
    <row r="59" spans="1:7" ht="28.5" customHeight="1" x14ac:dyDescent="0.25">
      <c r="A59" s="54"/>
      <c r="B59" s="42" t="s">
        <v>39</v>
      </c>
      <c r="C59" s="48">
        <v>0.25</v>
      </c>
      <c r="D59" s="64"/>
      <c r="E59" s="25">
        <f>C59*D59</f>
        <v>0</v>
      </c>
      <c r="G59" s="63"/>
    </row>
    <row r="60" spans="1:7" ht="43.5" customHeight="1" x14ac:dyDescent="0.25">
      <c r="A60" s="80" t="s">
        <v>40</v>
      </c>
      <c r="B60" s="81"/>
      <c r="C60" s="37" t="s">
        <v>8</v>
      </c>
      <c r="D60" s="37" t="s">
        <v>37</v>
      </c>
      <c r="E60" s="62" t="s">
        <v>4</v>
      </c>
      <c r="G60" s="63"/>
    </row>
    <row r="61" spans="1:7" ht="28.5" customHeight="1" x14ac:dyDescent="0.25">
      <c r="A61" s="54"/>
      <c r="B61" s="42" t="s">
        <v>38</v>
      </c>
      <c r="C61" s="48">
        <v>0.2</v>
      </c>
      <c r="D61" s="64"/>
      <c r="E61" s="25">
        <f>C61*D61</f>
        <v>0</v>
      </c>
      <c r="G61" s="63"/>
    </row>
    <row r="62" spans="1:7" ht="28.5" customHeight="1" x14ac:dyDescent="0.25">
      <c r="A62" s="54"/>
      <c r="B62" s="42" t="s">
        <v>39</v>
      </c>
      <c r="C62" s="48">
        <v>0.1</v>
      </c>
      <c r="D62" s="64"/>
      <c r="E62" s="25">
        <f>C62*D62</f>
        <v>0</v>
      </c>
      <c r="G62" s="63"/>
    </row>
    <row r="63" spans="1:7" ht="28.5" customHeight="1" x14ac:dyDescent="0.25">
      <c r="A63" s="80" t="s">
        <v>41</v>
      </c>
      <c r="B63" s="81"/>
      <c r="C63" s="48">
        <v>0.2</v>
      </c>
      <c r="D63" s="64"/>
      <c r="E63" s="25">
        <f>C63*D63</f>
        <v>0</v>
      </c>
    </row>
    <row r="64" spans="1:7" ht="28.5" customHeight="1" x14ac:dyDescent="0.25">
      <c r="A64" s="80" t="s">
        <v>42</v>
      </c>
      <c r="B64" s="81" t="s">
        <v>43</v>
      </c>
      <c r="C64" s="48">
        <v>1.2</v>
      </c>
      <c r="D64" s="65"/>
      <c r="E64" s="25">
        <f>C64*D64</f>
        <v>0</v>
      </c>
    </row>
    <row r="65" spans="1:7" ht="28.5" customHeight="1" x14ac:dyDescent="0.25">
      <c r="A65" s="80" t="s">
        <v>44</v>
      </c>
      <c r="B65" s="81"/>
      <c r="C65" s="37" t="s">
        <v>8</v>
      </c>
      <c r="D65" s="37" t="s">
        <v>37</v>
      </c>
      <c r="E65" s="62" t="s">
        <v>4</v>
      </c>
      <c r="G65" s="63"/>
    </row>
    <row r="66" spans="1:7" ht="28.5" customHeight="1" x14ac:dyDescent="0.25">
      <c r="A66" s="66"/>
      <c r="B66" s="42" t="s">
        <v>45</v>
      </c>
      <c r="C66" s="48">
        <v>0.1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46</v>
      </c>
      <c r="C67" s="48">
        <v>0.2</v>
      </c>
      <c r="D67" s="64"/>
      <c r="E67" s="25">
        <f>C67*D67</f>
        <v>0</v>
      </c>
      <c r="G67" s="63"/>
    </row>
    <row r="68" spans="1:7" ht="28.5" customHeight="1" x14ac:dyDescent="0.25">
      <c r="A68" s="66"/>
      <c r="B68" s="42" t="s">
        <v>47</v>
      </c>
      <c r="C68" s="48">
        <v>0.3</v>
      </c>
      <c r="D68" s="64"/>
      <c r="E68" s="25">
        <f>C68*D68</f>
        <v>0</v>
      </c>
      <c r="G68" s="63"/>
    </row>
    <row r="69" spans="1:7" ht="28.5" customHeight="1" x14ac:dyDescent="0.25">
      <c r="A69" s="80" t="s">
        <v>48</v>
      </c>
      <c r="B69" s="81" t="s">
        <v>49</v>
      </c>
      <c r="C69" s="37" t="s">
        <v>8</v>
      </c>
      <c r="D69" s="37" t="s">
        <v>37</v>
      </c>
      <c r="E69" s="62" t="s">
        <v>4</v>
      </c>
    </row>
    <row r="70" spans="1:7" ht="28.5" customHeight="1" x14ac:dyDescent="0.25">
      <c r="A70" s="66"/>
      <c r="B70" s="42" t="s">
        <v>45</v>
      </c>
      <c r="C70" s="48">
        <v>0.05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46</v>
      </c>
      <c r="C71" s="48">
        <v>0.1</v>
      </c>
      <c r="D71" s="64"/>
      <c r="E71" s="25">
        <f>C71*D71</f>
        <v>0</v>
      </c>
      <c r="G71" s="63"/>
    </row>
    <row r="72" spans="1:7" ht="28.5" customHeight="1" x14ac:dyDescent="0.25">
      <c r="A72" s="66"/>
      <c r="B72" s="42" t="s">
        <v>47</v>
      </c>
      <c r="C72" s="48">
        <v>0.2</v>
      </c>
      <c r="D72" s="64"/>
      <c r="E72" s="25">
        <f>C72*D72</f>
        <v>0</v>
      </c>
      <c r="G72" s="63"/>
    </row>
    <row r="73" spans="1:7" ht="30.75" customHeight="1" x14ac:dyDescent="0.25">
      <c r="A73" s="82" t="s">
        <v>50</v>
      </c>
      <c r="B73" s="83"/>
      <c r="C73" s="83"/>
      <c r="D73" s="83"/>
      <c r="E73" s="84"/>
    </row>
    <row r="74" spans="1:7" ht="28.5" customHeight="1" x14ac:dyDescent="0.25">
      <c r="A74" s="54"/>
      <c r="B74" s="32"/>
      <c r="C74" s="47" t="s">
        <v>8</v>
      </c>
      <c r="D74" s="37" t="s">
        <v>51</v>
      </c>
      <c r="E74" s="62" t="s">
        <v>4</v>
      </c>
    </row>
    <row r="75" spans="1:7" ht="29.25" customHeight="1" x14ac:dyDescent="0.25">
      <c r="A75" s="54"/>
      <c r="B75" s="42" t="s">
        <v>52</v>
      </c>
      <c r="C75" s="48">
        <v>2</v>
      </c>
      <c r="D75" s="64"/>
      <c r="E75" s="25">
        <f>C75*D75</f>
        <v>0</v>
      </c>
    </row>
    <row r="76" spans="1:7" ht="28.5" customHeight="1" thickBot="1" x14ac:dyDescent="0.3">
      <c r="A76" s="67"/>
      <c r="B76" s="68" t="s">
        <v>53</v>
      </c>
      <c r="C76" s="79">
        <v>1</v>
      </c>
      <c r="D76" s="69"/>
      <c r="E76" s="29">
        <f>C76*D76</f>
        <v>0</v>
      </c>
    </row>
    <row r="77" spans="1:7" ht="11.25" customHeight="1" x14ac:dyDescent="0.25">
      <c r="A77" s="70"/>
      <c r="B77" s="70"/>
      <c r="C77" s="71"/>
      <c r="D77" s="71"/>
      <c r="E77" s="72"/>
    </row>
  </sheetData>
  <sheetProtection password="E02D" sheet="1" objects="1" scenarios="1" selectLockedCells="1"/>
  <mergeCells count="36">
    <mergeCell ref="A1:E1"/>
    <mergeCell ref="A6:C6"/>
    <mergeCell ref="A8:B8"/>
    <mergeCell ref="A9:B9"/>
    <mergeCell ref="A27:B27"/>
    <mergeCell ref="A10:B10"/>
    <mergeCell ref="A11:B11"/>
    <mergeCell ref="A12:B12"/>
    <mergeCell ref="A13:B13"/>
    <mergeCell ref="A14:B14"/>
    <mergeCell ref="A15:B15"/>
    <mergeCell ref="A16:B16"/>
    <mergeCell ref="A18:C18"/>
    <mergeCell ref="A20:C20"/>
    <mergeCell ref="A21:B21"/>
    <mergeCell ref="A28:B28"/>
    <mergeCell ref="A29:B29"/>
    <mergeCell ref="A30:C30"/>
    <mergeCell ref="A35:C35"/>
    <mergeCell ref="A37:B37"/>
    <mergeCell ref="A65:B65"/>
    <mergeCell ref="A69:B69"/>
    <mergeCell ref="A73:E73"/>
    <mergeCell ref="A38:B38"/>
    <mergeCell ref="A47:B47"/>
    <mergeCell ref="A54:C54"/>
    <mergeCell ref="A56:E56"/>
    <mergeCell ref="A57:B57"/>
    <mergeCell ref="A60:B60"/>
    <mergeCell ref="A63:B63"/>
    <mergeCell ref="A64:B64"/>
    <mergeCell ref="A41:A43"/>
    <mergeCell ref="A44:C44"/>
    <mergeCell ref="A46:B46"/>
    <mergeCell ref="A53:B53"/>
    <mergeCell ref="A39:B39"/>
  </mergeCells>
  <dataValidations count="1">
    <dataValidation type="list" allowBlank="1" showInputMessage="1" showErrorMessage="1" sqref="D27:D29 D37:D39">
      <formula1>$G$3:$G$4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4" max="4" man="1"/>
  </rowBreaks>
  <ignoredErrors>
    <ignoredError sqref="E33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Nafria Ramos, M de la Concha</cp:lastModifiedBy>
  <cp:lastPrinted>2021-06-14T13:06:16Z</cp:lastPrinted>
  <dcterms:created xsi:type="dcterms:W3CDTF">2021-05-31T09:11:59Z</dcterms:created>
  <dcterms:modified xsi:type="dcterms:W3CDTF">2021-06-15T10:07:45Z</dcterms:modified>
</cp:coreProperties>
</file>