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WEB 30062020\"/>
    </mc:Choice>
  </mc:AlternateContent>
  <xr:revisionPtr revIDLastSave="0" documentId="13_ncr:1_{C7A4EBE7-474E-46CB-B52B-DC2C893EEC08}" xr6:coauthVersionLast="44" xr6:coauthVersionMax="44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39" l="1"/>
  <c r="N37" i="39"/>
  <c r="I37" i="39"/>
  <c r="G37" i="39"/>
  <c r="F37" i="39"/>
  <c r="J37" i="39" l="1"/>
  <c r="K18" i="39"/>
  <c r="K33" i="39"/>
  <c r="K32" i="39"/>
  <c r="K30" i="39"/>
  <c r="K29" i="39"/>
  <c r="K27" i="39"/>
  <c r="K25" i="39"/>
  <c r="K23" i="39"/>
  <c r="K16" i="39"/>
  <c r="K15" i="39"/>
  <c r="K14" i="39"/>
  <c r="K35" i="39"/>
  <c r="K34" i="39"/>
  <c r="K9" i="39"/>
  <c r="K8" i="39"/>
  <c r="K5" i="39"/>
  <c r="L34" i="39" l="1"/>
  <c r="L37" i="39" s="1"/>
  <c r="C37" i="39" l="1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P37" i="39" s="1"/>
  <c r="O37" i="39"/>
  <c r="M37" i="39"/>
  <c r="K37" i="39"/>
  <c r="H37" i="39"/>
  <c r="E37" i="39"/>
  <c r="D37" i="39"/>
  <c r="B37" i="39"/>
</calcChain>
</file>

<file path=xl/sharedStrings.xml><?xml version="1.0" encoding="utf-8"?>
<sst xmlns="http://schemas.openxmlformats.org/spreadsheetml/2006/main" count="897" uniqueCount="73">
  <si>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</si>
  <si>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</si>
  <si>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</si>
  <si>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</si>
  <si>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</si>
  <si>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</si>
  <si>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</si>
  <si>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</si>
  <si>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</si>
  <si>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</si>
  <si>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</si>
  <si>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</si>
  <si>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</si>
  <si>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</si>
  <si>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</si>
  <si>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</si>
  <si>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</si>
  <si>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</si>
  <si>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</si>
  <si>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</si>
  <si>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</si>
  <si>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</si>
  <si>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</si>
  <si>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</si>
  <si>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</si>
  <si>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</si>
  <si>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</si>
  <si>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</si>
  <si>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</si>
  <si>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</si>
  <si>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</si>
  <si>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</si>
  <si>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</si>
  <si>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</si>
  <si>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</si>
  <si>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</si>
  <si>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</si>
  <si>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</si>
  <si>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</si>
  <si>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</si>
  <si>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</si>
  <si>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</si>
  <si>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</si>
  <si>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</si>
  <si>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</si>
  <si>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</si>
  <si>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</si>
  <si>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</si>
  <si>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</si>
  <si>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</si>
  <si>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</si>
  <si>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</si>
  <si>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</si>
  <si>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</si>
  <si>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</si>
  <si>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</si>
  <si>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</si>
  <si>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</si>
  <si>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</si>
  <si>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</si>
  <si>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</si>
  <si>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</si>
  <si>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</si>
  <si>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</si>
  <si>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</si>
  <si>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</si>
  <si>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2020</t>
    </r>
  </si>
  <si>
    <t>Fecha:  30/06/2020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</si>
  <si>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2020</t>
    </r>
  </si>
  <si>
    <t>-</t>
  </si>
  <si>
    <t>NEUROFISIOLOGÍA</t>
  </si>
  <si>
    <t>A 30/06/2020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</si>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</sst>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1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2" fontId="7" fillId="3" borderId="0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showGridLines="0" tabSelected="1" workbookViewId="0">
      <selection activeCell="F11" sqref="F1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10"/>
  </cols>
  <sheetData>
    <row r="1" spans="1:27" ht="47.25" customHeight="1" thickBot="1" x14ac:dyDescent="0.25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27" s="4" customFormat="1" ht="39.950000000000003" customHeight="1" x14ac:dyDescent="0.2">
      <c r="A3" s="45" t="s">
        <v>15</v>
      </c>
      <c r="B3" s="2">
        <v>4609</v>
      </c>
      <c r="C3" s="2">
        <v>31524</v>
      </c>
      <c r="D3" s="2">
        <v>1645</v>
      </c>
      <c r="E3" s="2">
        <v>3379</v>
      </c>
      <c r="F3" s="2">
        <v>871</v>
      </c>
      <c r="G3" s="2">
        <v>6244</v>
      </c>
      <c r="H3" s="2">
        <v>4801</v>
      </c>
      <c r="I3" s="2">
        <v>6587</v>
      </c>
      <c r="J3" s="2">
        <v>1614</v>
      </c>
      <c r="K3" s="2">
        <v>5509</v>
      </c>
      <c r="L3" s="2">
        <v>6268</v>
      </c>
      <c r="M3" s="2">
        <v>916</v>
      </c>
      <c r="N3" s="2">
        <v>8157</v>
      </c>
      <c r="O3" s="2">
        <v>8988</v>
      </c>
      <c r="P3" s="3">
        <v>91112</v>
      </c>
    </row>
    <row r="4" spans="1:27" ht="39.950000000000003" customHeight="1" x14ac:dyDescent="0.2">
      <c r="A4" s="46" t="s">
        <v>16</v>
      </c>
      <c r="B4" s="5">
        <v>0.53482317205467567</v>
      </c>
      <c r="C4" s="5">
        <v>0.65822865118639762</v>
      </c>
      <c r="D4" s="5">
        <v>0.4297872340425532</v>
      </c>
      <c r="E4" s="5">
        <v>0.4409588635691033</v>
      </c>
      <c r="F4" s="5">
        <v>0.62112514351320325</v>
      </c>
      <c r="G4" s="5">
        <v>0.31085842408712366</v>
      </c>
      <c r="H4" s="5">
        <v>0.2697354717767132</v>
      </c>
      <c r="I4" s="5">
        <v>0.513890997419159</v>
      </c>
      <c r="J4" s="5">
        <v>0.92317224287484512</v>
      </c>
      <c r="K4" s="5">
        <v>0.87965147939734978</v>
      </c>
      <c r="L4" s="5">
        <v>0.43235481812380344</v>
      </c>
      <c r="M4" s="5">
        <v>0.44759825327510916</v>
      </c>
      <c r="N4" s="5">
        <v>0.54787299252176047</v>
      </c>
      <c r="O4" s="5">
        <v>0.78727191811303965</v>
      </c>
      <c r="P4" s="6">
        <v>0.58801255597506363</v>
      </c>
    </row>
    <row r="5" spans="1:27" ht="39.950000000000003" customHeight="1" x14ac:dyDescent="0.2">
      <c r="A5" s="47" t="s">
        <v>17</v>
      </c>
      <c r="B5" s="7">
        <v>40.476267748478705</v>
      </c>
      <c r="C5" s="7">
        <v>173.28862650602409</v>
      </c>
      <c r="D5" s="7">
        <v>18.270155586987268</v>
      </c>
      <c r="E5" s="7">
        <v>73.634228187919462</v>
      </c>
      <c r="F5" s="7">
        <v>110.96487985212569</v>
      </c>
      <c r="G5" s="7">
        <v>104.72539927872231</v>
      </c>
      <c r="H5" s="7">
        <v>133.996138996139</v>
      </c>
      <c r="I5" s="7">
        <v>60.993205317577548</v>
      </c>
      <c r="J5" s="7">
        <v>49.35503355704698</v>
      </c>
      <c r="K5" s="7">
        <v>189.58378043747422</v>
      </c>
      <c r="L5" s="7">
        <v>58.944280442804427</v>
      </c>
      <c r="M5" s="7">
        <v>50.036585365853661</v>
      </c>
      <c r="N5" s="7">
        <v>61.231147907809351</v>
      </c>
      <c r="O5" s="7">
        <v>127.22300734878462</v>
      </c>
      <c r="P5" s="8">
        <v>127.070909939337</v>
      </c>
    </row>
    <row r="6" spans="1:2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1:27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s="32" customFormat="1" ht="30" customHeight="1" x14ac:dyDescent="0.25">
      <c r="A8" s="27"/>
      <c r="B8" s="28" t="s">
        <v>60</v>
      </c>
      <c r="C8" s="28"/>
      <c r="D8" s="28"/>
      <c r="E8" s="28"/>
      <c r="F8" s="28"/>
      <c r="G8" s="28"/>
      <c r="H8" s="29"/>
      <c r="I8" s="29"/>
      <c r="J8" s="29"/>
      <c r="K8" s="29"/>
      <c r="L8" s="29"/>
      <c r="M8" s="27"/>
      <c r="N8" s="27"/>
      <c r="O8" s="27"/>
      <c r="P8" s="30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s="26" customFormat="1" ht="13.5" customHeight="1" x14ac:dyDescent="0.2">
      <c r="A9" s="22"/>
      <c r="B9" s="23" t="s">
        <v>67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2"/>
      <c r="N9" s="22"/>
      <c r="O9" s="22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s="16" customFormat="1" ht="20.100000000000001" customHeight="1" x14ac:dyDescent="0.2">
      <c r="B10" s="20" t="s">
        <v>45</v>
      </c>
      <c r="C10" s="21"/>
      <c r="D10" s="21"/>
      <c r="E10" s="21"/>
      <c r="F10" s="20" t="s">
        <v>25</v>
      </c>
      <c r="G10" s="21"/>
      <c r="H10" s="21"/>
      <c r="I10" s="20" t="s">
        <v>57</v>
      </c>
      <c r="J10" s="21"/>
      <c r="K10" s="21"/>
      <c r="L10" s="21"/>
      <c r="P10" s="17"/>
    </row>
    <row r="11" spans="1:27" s="16" customFormat="1" ht="20.100000000000001" customHeight="1" x14ac:dyDescent="0.2">
      <c r="B11" s="20" t="s">
        <v>46</v>
      </c>
      <c r="C11" s="21"/>
      <c r="D11" s="21"/>
      <c r="E11" s="21"/>
      <c r="F11" s="20" t="s">
        <v>26</v>
      </c>
      <c r="G11" s="21"/>
      <c r="H11" s="21"/>
      <c r="I11" s="20" t="s">
        <v>52</v>
      </c>
      <c r="J11" s="21"/>
      <c r="K11" s="21"/>
      <c r="L11" s="21"/>
      <c r="P11" s="17"/>
    </row>
    <row r="12" spans="1:27" s="16" customFormat="1" ht="20.100000000000001" customHeight="1" x14ac:dyDescent="0.2">
      <c r="B12" s="20" t="s">
        <v>18</v>
      </c>
      <c r="C12" s="21"/>
      <c r="D12" s="21"/>
      <c r="E12" s="21"/>
      <c r="F12" s="20" t="s">
        <v>27</v>
      </c>
      <c r="G12" s="21"/>
      <c r="H12" s="21"/>
      <c r="I12" s="20" t="s">
        <v>53</v>
      </c>
      <c r="J12" s="21"/>
      <c r="K12" s="21"/>
      <c r="L12" s="21"/>
      <c r="P12" s="17"/>
    </row>
    <row r="13" spans="1:27" s="16" customFormat="1" ht="20.100000000000001" customHeight="1" x14ac:dyDescent="0.2">
      <c r="B13" s="20" t="s">
        <v>19</v>
      </c>
      <c r="C13" s="21"/>
      <c r="D13" s="21"/>
      <c r="E13" s="21"/>
      <c r="F13" s="20" t="s">
        <v>28</v>
      </c>
      <c r="G13" s="21"/>
      <c r="H13" s="21"/>
      <c r="I13" s="20" t="s">
        <v>54</v>
      </c>
      <c r="J13" s="21"/>
      <c r="K13" s="21"/>
      <c r="L13" s="21"/>
      <c r="P13" s="17"/>
    </row>
    <row r="14" spans="1:27" s="16" customFormat="1" ht="20.100000000000001" customHeight="1" x14ac:dyDescent="0.2">
      <c r="B14" s="20" t="s">
        <v>47</v>
      </c>
      <c r="C14" s="21"/>
      <c r="D14" s="21"/>
      <c r="E14" s="21"/>
      <c r="F14" s="20" t="s">
        <v>29</v>
      </c>
      <c r="G14" s="21"/>
      <c r="H14" s="21"/>
      <c r="I14" s="20" t="s">
        <v>37</v>
      </c>
      <c r="J14" s="21"/>
      <c r="K14" s="21"/>
      <c r="L14" s="21"/>
      <c r="P14" s="17"/>
    </row>
    <row r="15" spans="1:27" s="16" customFormat="1" ht="20.100000000000001" customHeight="1" x14ac:dyDescent="0.2">
      <c r="B15" s="20" t="s">
        <v>48</v>
      </c>
      <c r="C15" s="21"/>
      <c r="D15" s="21"/>
      <c r="E15" s="21"/>
      <c r="F15" s="20" t="s">
        <v>30</v>
      </c>
      <c r="G15" s="21"/>
      <c r="H15" s="21"/>
      <c r="I15" s="20" t="s">
        <v>55</v>
      </c>
      <c r="J15" s="21"/>
      <c r="K15" s="21"/>
      <c r="L15" s="21"/>
      <c r="P15" s="17"/>
    </row>
    <row r="16" spans="1:27" s="16" customFormat="1" ht="20.100000000000001" customHeight="1" x14ac:dyDescent="0.2">
      <c r="B16" s="20" t="s">
        <v>21</v>
      </c>
      <c r="C16" s="21"/>
      <c r="D16" s="21"/>
      <c r="E16" s="21"/>
      <c r="F16" s="20" t="s">
        <v>31</v>
      </c>
      <c r="G16" s="21"/>
      <c r="H16" s="21"/>
      <c r="I16" s="20" t="s">
        <v>39</v>
      </c>
      <c r="J16" s="21"/>
      <c r="K16" s="21"/>
      <c r="L16" s="21"/>
      <c r="P16" s="17"/>
    </row>
    <row r="17" spans="1:27" s="16" customFormat="1" ht="20.100000000000001" customHeight="1" x14ac:dyDescent="0.2">
      <c r="B17" s="20" t="s">
        <v>49</v>
      </c>
      <c r="C17" s="21"/>
      <c r="D17" s="21"/>
      <c r="E17" s="21"/>
      <c r="F17" s="20" t="s">
        <v>51</v>
      </c>
      <c r="G17" s="21"/>
      <c r="H17" s="21"/>
      <c r="I17" s="20" t="s">
        <v>40</v>
      </c>
      <c r="J17" s="21"/>
      <c r="K17" s="21"/>
      <c r="L17" s="21"/>
      <c r="P17" s="17"/>
    </row>
    <row r="18" spans="1:27" s="16" customFormat="1" ht="20.100000000000001" customHeight="1" x14ac:dyDescent="0.2">
      <c r="B18" s="20" t="s">
        <v>50</v>
      </c>
      <c r="C18" s="21"/>
      <c r="D18" s="21"/>
      <c r="E18" s="21"/>
      <c r="F18" s="20" t="s">
        <v>32</v>
      </c>
      <c r="G18" s="21"/>
      <c r="H18" s="21"/>
      <c r="I18" s="20" t="s">
        <v>41</v>
      </c>
      <c r="J18" s="21"/>
      <c r="K18" s="21"/>
      <c r="L18" s="21"/>
      <c r="P18" s="17"/>
    </row>
    <row r="19" spans="1:27" s="16" customFormat="1" ht="20.100000000000001" customHeight="1" x14ac:dyDescent="0.2">
      <c r="B19" s="20" t="s">
        <v>23</v>
      </c>
      <c r="C19" s="21"/>
      <c r="D19" s="21"/>
      <c r="E19" s="21"/>
      <c r="F19" s="20" t="s">
        <v>33</v>
      </c>
      <c r="G19" s="21"/>
      <c r="H19" s="21"/>
      <c r="I19" s="20" t="s">
        <v>56</v>
      </c>
      <c r="J19" s="21"/>
      <c r="K19" s="21"/>
      <c r="L19" s="21"/>
      <c r="P19" s="17"/>
    </row>
    <row r="20" spans="1:27" s="16" customFormat="1" ht="20.100000000000001" customHeight="1" x14ac:dyDescent="0.2">
      <c r="B20" s="20" t="s">
        <v>24</v>
      </c>
      <c r="C20" s="21"/>
      <c r="D20" s="21"/>
      <c r="E20" s="21"/>
      <c r="F20" s="20" t="s">
        <v>34</v>
      </c>
      <c r="G20" s="21"/>
      <c r="H20" s="21"/>
      <c r="I20" s="20" t="s">
        <v>42</v>
      </c>
      <c r="J20" s="21"/>
      <c r="K20" s="21"/>
      <c r="L20" s="21"/>
      <c r="P20" s="17"/>
    </row>
    <row r="21" spans="1:27" s="16" customFormat="1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P21" s="17"/>
    </row>
    <row r="22" spans="1:27" s="32" customFormat="1" ht="30" customHeight="1" x14ac:dyDescent="0.25">
      <c r="A22" s="27"/>
      <c r="B22" s="69" t="s">
        <v>62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27"/>
      <c r="N22" s="27"/>
      <c r="O22" s="27"/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26" customFormat="1" ht="13.5" customHeight="1" x14ac:dyDescent="0.2">
      <c r="A23" s="22"/>
      <c r="B23" s="23" t="s">
        <v>67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2"/>
      <c r="N23" s="22"/>
      <c r="O23" s="22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16" customFormat="1" x14ac:dyDescent="0.2">
      <c r="P24" s="17"/>
    </row>
    <row r="25" spans="1:27" s="11" customFormat="1" ht="43.5" customHeight="1" x14ac:dyDescent="0.2">
      <c r="A25" s="68" t="s">
        <v>44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2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11" customFormat="1" ht="108" customHeight="1" x14ac:dyDescent="0.2">
      <c r="A26" s="67" t="s">
        <v>59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4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6" customFormat="1" x14ac:dyDescent="0.2">
      <c r="P27" s="17"/>
    </row>
    <row r="28" spans="1:27" s="16" customFormat="1" x14ac:dyDescent="0.2">
      <c r="P28" s="17"/>
    </row>
    <row r="29" spans="1:27" s="16" customFormat="1" x14ac:dyDescent="0.2">
      <c r="P29" s="17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H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1794</v>
      </c>
      <c r="D3" s="2">
        <v>0</v>
      </c>
      <c r="E3" s="2">
        <v>0</v>
      </c>
      <c r="F3" s="2">
        <v>0</v>
      </c>
      <c r="G3" s="2">
        <v>47</v>
      </c>
      <c r="H3" s="2">
        <v>0</v>
      </c>
      <c r="I3" s="2">
        <v>15</v>
      </c>
      <c r="J3" s="2">
        <v>0</v>
      </c>
      <c r="K3" s="2">
        <v>0</v>
      </c>
      <c r="L3" s="2">
        <v>55</v>
      </c>
      <c r="M3" s="2">
        <v>0</v>
      </c>
      <c r="N3" s="2">
        <v>0</v>
      </c>
      <c r="O3" s="2">
        <v>0</v>
      </c>
      <c r="P3" s="3">
        <v>1911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6" t="s">
        <v>16</v>
      </c>
      <c r="B4" s="5" t="s">
        <v>69</v>
      </c>
      <c r="C4" s="5">
        <v>0.76644370122630989</v>
      </c>
      <c r="D4" s="5" t="s">
        <v>69</v>
      </c>
      <c r="E4" s="5" t="s">
        <v>69</v>
      </c>
      <c r="F4" s="5" t="s">
        <v>69</v>
      </c>
      <c r="G4" s="5">
        <v>6.3829787234042548E-2</v>
      </c>
      <c r="H4" s="5" t="s">
        <v>69</v>
      </c>
      <c r="I4" s="5">
        <v>0.13333333333333333</v>
      </c>
      <c r="J4" s="5" t="s">
        <v>69</v>
      </c>
      <c r="K4" s="5" t="s">
        <v>69</v>
      </c>
      <c r="L4" s="5">
        <v>0.61818181818181817</v>
      </c>
      <c r="M4" s="5" t="s">
        <v>69</v>
      </c>
      <c r="N4" s="5" t="s">
        <v>69</v>
      </c>
      <c r="O4" s="5" t="s">
        <v>69</v>
      </c>
      <c r="P4" s="6">
        <v>0.73992673992673996</v>
      </c>
    </row>
    <row r="5" spans="1:43" ht="25.5" x14ac:dyDescent="0.2">
      <c r="A5" s="47" t="s">
        <v>17</v>
      </c>
      <c r="B5" s="7">
        <v>0</v>
      </c>
      <c r="C5" s="7">
        <v>193.54109090909091</v>
      </c>
      <c r="D5" s="7">
        <v>0</v>
      </c>
      <c r="E5" s="7">
        <v>0</v>
      </c>
      <c r="F5" s="7">
        <v>0</v>
      </c>
      <c r="G5" s="7">
        <v>35</v>
      </c>
      <c r="H5" s="7">
        <v>0</v>
      </c>
      <c r="I5" s="7">
        <v>0.5</v>
      </c>
      <c r="J5" s="7">
        <v>0</v>
      </c>
      <c r="K5" s="7">
        <v>0</v>
      </c>
      <c r="L5" s="7">
        <v>6.8529411764705879</v>
      </c>
      <c r="M5" s="7">
        <v>0</v>
      </c>
      <c r="N5" s="7">
        <v>0</v>
      </c>
      <c r="O5" s="7">
        <v>0</v>
      </c>
      <c r="P5" s="8">
        <v>188.44271570014143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2</v>
      </c>
      <c r="J3" s="2">
        <v>0</v>
      </c>
      <c r="K3" s="2">
        <v>0</v>
      </c>
      <c r="L3" s="2">
        <v>0</v>
      </c>
      <c r="M3" s="2">
        <v>0</v>
      </c>
      <c r="N3" s="2">
        <v>7</v>
      </c>
      <c r="O3" s="2">
        <v>0</v>
      </c>
      <c r="P3" s="3">
        <v>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 t="s">
        <v>69</v>
      </c>
      <c r="D4" s="5" t="s">
        <v>69</v>
      </c>
      <c r="E4" s="5" t="s">
        <v>69</v>
      </c>
      <c r="F4" s="5" t="s">
        <v>69</v>
      </c>
      <c r="G4" s="5" t="s">
        <v>69</v>
      </c>
      <c r="H4" s="5" t="s">
        <v>69</v>
      </c>
      <c r="I4" s="5">
        <v>0</v>
      </c>
      <c r="J4" s="5" t="s">
        <v>69</v>
      </c>
      <c r="K4" s="5" t="s">
        <v>69</v>
      </c>
      <c r="L4" s="5" t="s">
        <v>69</v>
      </c>
      <c r="M4" s="5" t="s">
        <v>69</v>
      </c>
      <c r="N4" s="5">
        <v>0.5714285714285714</v>
      </c>
      <c r="O4" s="5" t="s">
        <v>69</v>
      </c>
      <c r="P4" s="6">
        <v>0.44444444444444442</v>
      </c>
    </row>
    <row r="5" spans="1:43" ht="25.5" x14ac:dyDescent="0.2">
      <c r="A5" s="47" t="s">
        <v>17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10.5</v>
      </c>
      <c r="O5" s="7">
        <v>0</v>
      </c>
      <c r="P5" s="8">
        <v>10.5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502</v>
      </c>
      <c r="C3" s="2">
        <v>5500</v>
      </c>
      <c r="D3" s="2">
        <v>0</v>
      </c>
      <c r="E3" s="2">
        <v>403</v>
      </c>
      <c r="F3" s="2">
        <v>42</v>
      </c>
      <c r="G3" s="2">
        <v>304</v>
      </c>
      <c r="H3" s="2">
        <v>1216</v>
      </c>
      <c r="I3" s="2">
        <v>971</v>
      </c>
      <c r="J3" s="2">
        <v>284</v>
      </c>
      <c r="K3" s="2">
        <v>173</v>
      </c>
      <c r="L3" s="2">
        <v>451</v>
      </c>
      <c r="M3" s="2">
        <v>0</v>
      </c>
      <c r="N3" s="2">
        <v>294</v>
      </c>
      <c r="O3" s="2">
        <v>1286</v>
      </c>
      <c r="P3" s="3">
        <v>11426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0.54183266932270913</v>
      </c>
      <c r="C4" s="5">
        <v>0.87890909090909086</v>
      </c>
      <c r="D4" s="5" t="s">
        <v>69</v>
      </c>
      <c r="E4" s="5">
        <v>0.85359801488833742</v>
      </c>
      <c r="F4" s="5">
        <v>0.90476190476190477</v>
      </c>
      <c r="G4" s="5">
        <v>0.37828947368421051</v>
      </c>
      <c r="H4" s="5">
        <v>0.32648026315789475</v>
      </c>
      <c r="I4" s="5">
        <v>0.73738414006179198</v>
      </c>
      <c r="J4" s="5">
        <v>0.9859154929577465</v>
      </c>
      <c r="K4" s="5">
        <v>0.55491329479768781</v>
      </c>
      <c r="L4" s="5">
        <v>0.21064301552106429</v>
      </c>
      <c r="M4" s="5" t="s">
        <v>69</v>
      </c>
      <c r="N4" s="5">
        <v>0.2857142857142857</v>
      </c>
      <c r="O4" s="5">
        <v>0.93312597200622083</v>
      </c>
      <c r="P4" s="6">
        <v>0.74137931034482762</v>
      </c>
    </row>
    <row r="5" spans="1:43" ht="25.5" x14ac:dyDescent="0.2">
      <c r="A5" s="47" t="s">
        <v>17</v>
      </c>
      <c r="B5" s="7">
        <v>25.875</v>
      </c>
      <c r="C5" s="7">
        <v>250.95138601572197</v>
      </c>
      <c r="D5" s="7">
        <v>0</v>
      </c>
      <c r="E5" s="7">
        <v>81.601744186046517</v>
      </c>
      <c r="F5" s="7">
        <v>121.84210526315789</v>
      </c>
      <c r="G5" s="7">
        <v>200.62608695652173</v>
      </c>
      <c r="H5" s="7">
        <v>279.09823677581863</v>
      </c>
      <c r="I5" s="7">
        <v>27.21927374301676</v>
      </c>
      <c r="J5" s="7">
        <v>119.27857142857142</v>
      </c>
      <c r="K5" s="7">
        <v>109.30208333333333</v>
      </c>
      <c r="L5" s="7">
        <v>17.231578947368423</v>
      </c>
      <c r="M5" s="7">
        <v>0</v>
      </c>
      <c r="N5" s="7">
        <v>28.928571428571427</v>
      </c>
      <c r="O5" s="7">
        <v>104.11583333333333</v>
      </c>
      <c r="P5" s="8">
        <v>186.41222996104355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407</v>
      </c>
      <c r="C3" s="2">
        <v>940</v>
      </c>
      <c r="D3" s="2">
        <v>123</v>
      </c>
      <c r="E3" s="2">
        <v>459</v>
      </c>
      <c r="F3" s="2">
        <v>24</v>
      </c>
      <c r="G3" s="2">
        <v>563</v>
      </c>
      <c r="H3" s="2">
        <v>107</v>
      </c>
      <c r="I3" s="2">
        <v>280</v>
      </c>
      <c r="J3" s="2">
        <v>47</v>
      </c>
      <c r="K3" s="2">
        <v>23</v>
      </c>
      <c r="L3" s="2">
        <v>368</v>
      </c>
      <c r="M3" s="2">
        <v>46</v>
      </c>
      <c r="N3" s="2">
        <v>226</v>
      </c>
      <c r="O3" s="2">
        <v>199</v>
      </c>
      <c r="P3" s="3">
        <v>3812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0.86240786240786238</v>
      </c>
      <c r="C4" s="5">
        <v>0.77765957446808509</v>
      </c>
      <c r="D4" s="5">
        <v>0.73170731707317072</v>
      </c>
      <c r="E4" s="5">
        <v>0.62091503267973858</v>
      </c>
      <c r="F4" s="5">
        <v>0.66666666666666663</v>
      </c>
      <c r="G4" s="5">
        <v>0.26465364120781526</v>
      </c>
      <c r="H4" s="5">
        <v>0.11214953271028037</v>
      </c>
      <c r="I4" s="5">
        <v>0.93571428571428572</v>
      </c>
      <c r="J4" s="5">
        <v>0.93617021276595747</v>
      </c>
      <c r="K4" s="5">
        <v>0.52173913043478259</v>
      </c>
      <c r="L4" s="5">
        <v>0.84782608695652173</v>
      </c>
      <c r="M4" s="5">
        <v>0.52173913043478259</v>
      </c>
      <c r="N4" s="5">
        <v>0.79646017699115046</v>
      </c>
      <c r="O4" s="5">
        <v>0.15577889447236182</v>
      </c>
      <c r="P4" s="6">
        <v>0.6555613850996852</v>
      </c>
    </row>
    <row r="5" spans="1:43" ht="25.5" x14ac:dyDescent="0.2">
      <c r="A5" s="47" t="s">
        <v>17</v>
      </c>
      <c r="B5" s="7">
        <v>70.18518518518519</v>
      </c>
      <c r="C5" s="7">
        <v>164.66484268125856</v>
      </c>
      <c r="D5" s="7">
        <v>15.866666666666667</v>
      </c>
      <c r="E5" s="7">
        <v>171.92631578947368</v>
      </c>
      <c r="F5" s="7">
        <v>1.5625</v>
      </c>
      <c r="G5" s="7">
        <v>50.161073825503358</v>
      </c>
      <c r="H5" s="7">
        <v>2.5833333333333335</v>
      </c>
      <c r="I5" s="7">
        <v>113.16030534351145</v>
      </c>
      <c r="J5" s="7">
        <v>4.6136363636363633</v>
      </c>
      <c r="K5" s="7">
        <v>7.75</v>
      </c>
      <c r="L5" s="7">
        <v>122.80448717948718</v>
      </c>
      <c r="M5" s="7">
        <v>54.666666666666664</v>
      </c>
      <c r="N5" s="7">
        <v>12.194444444444445</v>
      </c>
      <c r="O5" s="7">
        <v>52.612903225806448</v>
      </c>
      <c r="P5" s="8">
        <v>110.58783513405362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103</v>
      </c>
      <c r="C3" s="2">
        <v>199</v>
      </c>
      <c r="D3" s="2">
        <v>0</v>
      </c>
      <c r="E3" s="2">
        <v>0</v>
      </c>
      <c r="F3" s="2">
        <v>44</v>
      </c>
      <c r="G3" s="2">
        <v>153</v>
      </c>
      <c r="H3" s="2">
        <v>12</v>
      </c>
      <c r="I3" s="2">
        <v>123</v>
      </c>
      <c r="J3" s="2">
        <v>41</v>
      </c>
      <c r="K3" s="2">
        <v>95</v>
      </c>
      <c r="L3" s="2">
        <v>58</v>
      </c>
      <c r="M3" s="2">
        <v>0</v>
      </c>
      <c r="N3" s="2">
        <v>88</v>
      </c>
      <c r="O3" s="2">
        <v>157</v>
      </c>
      <c r="P3" s="3">
        <v>1073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0.64077669902912626</v>
      </c>
      <c r="C4" s="5">
        <v>0.47236180904522612</v>
      </c>
      <c r="D4" s="5" t="s">
        <v>69</v>
      </c>
      <c r="E4" s="5" t="s">
        <v>69</v>
      </c>
      <c r="F4" s="5">
        <v>0.27272727272727271</v>
      </c>
      <c r="G4" s="5">
        <v>0.16339869281045752</v>
      </c>
      <c r="H4" s="5">
        <v>0</v>
      </c>
      <c r="I4" s="5">
        <v>0.30081300813008133</v>
      </c>
      <c r="J4" s="5">
        <v>0.97560975609756095</v>
      </c>
      <c r="K4" s="5">
        <v>0.89473684210526316</v>
      </c>
      <c r="L4" s="5">
        <v>0.18965517241379309</v>
      </c>
      <c r="M4" s="5" t="s">
        <v>69</v>
      </c>
      <c r="N4" s="5">
        <v>0.61363636363636365</v>
      </c>
      <c r="O4" s="5">
        <v>0.4140127388535032</v>
      </c>
      <c r="P4" s="6">
        <v>0.45573159366262816</v>
      </c>
    </row>
    <row r="5" spans="1:43" ht="25.5" x14ac:dyDescent="0.2">
      <c r="A5" s="47" t="s">
        <v>17</v>
      </c>
      <c r="B5" s="7">
        <v>11.151515151515152</v>
      </c>
      <c r="C5" s="7">
        <v>14.26595744680851</v>
      </c>
      <c r="D5" s="7">
        <v>0</v>
      </c>
      <c r="E5" s="7">
        <v>0</v>
      </c>
      <c r="F5" s="7">
        <v>3.75</v>
      </c>
      <c r="G5" s="7">
        <v>6.16</v>
      </c>
      <c r="H5" s="7">
        <v>0</v>
      </c>
      <c r="I5" s="7">
        <v>16.27027027027027</v>
      </c>
      <c r="J5" s="7">
        <v>19.925000000000001</v>
      </c>
      <c r="K5" s="7">
        <v>143.84705882352941</v>
      </c>
      <c r="L5" s="7">
        <v>16.818181818181817</v>
      </c>
      <c r="M5" s="7">
        <v>0</v>
      </c>
      <c r="N5" s="7">
        <v>4.2037037037037033</v>
      </c>
      <c r="O5" s="7">
        <v>43.815384615384616</v>
      </c>
      <c r="P5" s="8">
        <v>39.186094069529652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0</v>
      </c>
      <c r="D3" s="2">
        <v>38</v>
      </c>
      <c r="E3" s="2">
        <v>0</v>
      </c>
      <c r="F3" s="2">
        <v>11</v>
      </c>
      <c r="G3" s="2">
        <v>15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19</v>
      </c>
      <c r="N3" s="2">
        <v>2</v>
      </c>
      <c r="O3" s="2">
        <v>0</v>
      </c>
      <c r="P3" s="3">
        <v>86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 t="s">
        <v>69</v>
      </c>
      <c r="D4" s="5">
        <v>0.84210526315789469</v>
      </c>
      <c r="E4" s="5" t="s">
        <v>69</v>
      </c>
      <c r="F4" s="5">
        <v>0</v>
      </c>
      <c r="G4" s="5">
        <v>0</v>
      </c>
      <c r="H4" s="5" t="s">
        <v>69</v>
      </c>
      <c r="I4" s="5" t="s">
        <v>69</v>
      </c>
      <c r="J4" s="5" t="s">
        <v>69</v>
      </c>
      <c r="K4" s="5">
        <v>0</v>
      </c>
      <c r="L4" s="5" t="s">
        <v>69</v>
      </c>
      <c r="M4" s="5">
        <v>0.73684210526315785</v>
      </c>
      <c r="N4" s="5">
        <v>0.5</v>
      </c>
      <c r="O4" s="5" t="s">
        <v>69</v>
      </c>
      <c r="P4" s="6">
        <v>0.54651162790697672</v>
      </c>
    </row>
    <row r="5" spans="1:43" ht="25.5" x14ac:dyDescent="0.2">
      <c r="A5" s="47" t="s">
        <v>17</v>
      </c>
      <c r="B5" s="7">
        <v>0</v>
      </c>
      <c r="C5" s="7">
        <v>0</v>
      </c>
      <c r="D5" s="7">
        <v>26.53125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7.8571428571428568</v>
      </c>
      <c r="N5" s="7">
        <v>1</v>
      </c>
      <c r="O5" s="7">
        <v>0</v>
      </c>
      <c r="P5" s="8">
        <v>20.425531914893618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519</v>
      </c>
      <c r="C3" s="2">
        <v>1385</v>
      </c>
      <c r="D3" s="2">
        <v>62</v>
      </c>
      <c r="E3" s="2">
        <v>353</v>
      </c>
      <c r="F3" s="2">
        <v>19</v>
      </c>
      <c r="G3" s="2">
        <v>956</v>
      </c>
      <c r="H3" s="2">
        <v>571</v>
      </c>
      <c r="I3" s="2">
        <v>374</v>
      </c>
      <c r="J3" s="2">
        <v>65</v>
      </c>
      <c r="K3" s="2">
        <v>294</v>
      </c>
      <c r="L3" s="2">
        <v>647</v>
      </c>
      <c r="M3" s="2">
        <v>17</v>
      </c>
      <c r="N3" s="2">
        <v>306</v>
      </c>
      <c r="O3" s="2">
        <v>222</v>
      </c>
      <c r="P3" s="3">
        <v>5790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0.52793834296724473</v>
      </c>
      <c r="C4" s="5">
        <v>0.61516245487364618</v>
      </c>
      <c r="D4" s="5">
        <v>3.2258064516129031E-2</v>
      </c>
      <c r="E4" s="5">
        <v>0.1359773371104816</v>
      </c>
      <c r="F4" s="5">
        <v>0.68421052631578949</v>
      </c>
      <c r="G4" s="5">
        <v>0.40167364016736401</v>
      </c>
      <c r="H4" s="5">
        <v>0.19439579684763572</v>
      </c>
      <c r="I4" s="5">
        <v>0.43315508021390375</v>
      </c>
      <c r="J4" s="5">
        <v>0.93846153846153846</v>
      </c>
      <c r="K4" s="5">
        <v>0.97959183673469385</v>
      </c>
      <c r="L4" s="5">
        <v>0.31993817619783615</v>
      </c>
      <c r="M4" s="5">
        <v>0.6470588235294118</v>
      </c>
      <c r="N4" s="5">
        <v>0.18954248366013071</v>
      </c>
      <c r="O4" s="5">
        <v>0.77027027027027029</v>
      </c>
      <c r="P4" s="6">
        <v>0.45630397236614856</v>
      </c>
    </row>
    <row r="5" spans="1:43" ht="25.5" x14ac:dyDescent="0.2">
      <c r="A5" s="47" t="s">
        <v>17</v>
      </c>
      <c r="B5" s="7">
        <v>74.53649635036497</v>
      </c>
      <c r="C5" s="7">
        <v>80.22300469483568</v>
      </c>
      <c r="D5" s="7">
        <v>6</v>
      </c>
      <c r="E5" s="7">
        <v>38.5625</v>
      </c>
      <c r="F5" s="7">
        <v>3.0769230769230771</v>
      </c>
      <c r="G5" s="7">
        <v>105.74739583333333</v>
      </c>
      <c r="H5" s="7">
        <v>89.612612612612608</v>
      </c>
      <c r="I5" s="7">
        <v>19.537037037037038</v>
      </c>
      <c r="J5" s="7">
        <v>18.819672131147541</v>
      </c>
      <c r="K5" s="7">
        <v>136.73263888888889</v>
      </c>
      <c r="L5" s="7">
        <v>17.792270531400966</v>
      </c>
      <c r="M5" s="7">
        <v>10.454545454545455</v>
      </c>
      <c r="N5" s="7">
        <v>40.551724137931032</v>
      </c>
      <c r="O5" s="7">
        <v>50.473684210526315</v>
      </c>
      <c r="P5" s="8">
        <v>75.587812263436788</v>
      </c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  <row r="12" spans="1:43" ht="15" x14ac:dyDescent="0.25">
      <c r="B12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19</v>
      </c>
      <c r="C3" s="2">
        <v>72</v>
      </c>
      <c r="D3" s="2">
        <v>18</v>
      </c>
      <c r="E3" s="2">
        <v>6</v>
      </c>
      <c r="F3" s="2">
        <v>9</v>
      </c>
      <c r="G3" s="2">
        <v>57</v>
      </c>
      <c r="H3" s="2">
        <v>10</v>
      </c>
      <c r="I3" s="2">
        <v>40</v>
      </c>
      <c r="J3" s="2">
        <v>39</v>
      </c>
      <c r="K3" s="2">
        <v>10</v>
      </c>
      <c r="L3" s="2">
        <v>61</v>
      </c>
      <c r="M3" s="2">
        <v>5</v>
      </c>
      <c r="N3" s="2">
        <v>23</v>
      </c>
      <c r="O3" s="2">
        <v>7</v>
      </c>
      <c r="P3" s="3">
        <v>376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0.47368421052631576</v>
      </c>
      <c r="C4" s="5">
        <v>0.1388888888888889</v>
      </c>
      <c r="D4" s="5">
        <v>0</v>
      </c>
      <c r="E4" s="5">
        <v>0.66666666666666663</v>
      </c>
      <c r="F4" s="5">
        <v>0</v>
      </c>
      <c r="G4" s="5">
        <v>1.7543859649122806E-2</v>
      </c>
      <c r="H4" s="5">
        <v>0.2</v>
      </c>
      <c r="I4" s="5">
        <v>2.5000000000000001E-2</v>
      </c>
      <c r="J4" s="5">
        <v>0.97435897435897434</v>
      </c>
      <c r="K4" s="5">
        <v>0.6</v>
      </c>
      <c r="L4" s="5">
        <v>0.49180327868852458</v>
      </c>
      <c r="M4" s="5">
        <v>0.4</v>
      </c>
      <c r="N4" s="5">
        <v>0.43478260869565216</v>
      </c>
      <c r="O4" s="5">
        <v>0.5714285714285714</v>
      </c>
      <c r="P4" s="6">
        <v>0.31117021276595747</v>
      </c>
    </row>
    <row r="5" spans="1:43" ht="25.5" x14ac:dyDescent="0.2">
      <c r="A5" s="47" t="s">
        <v>17</v>
      </c>
      <c r="B5" s="7">
        <v>9.4444444444444446</v>
      </c>
      <c r="C5" s="7">
        <v>70.099999999999994</v>
      </c>
      <c r="D5" s="7">
        <v>0</v>
      </c>
      <c r="E5" s="7">
        <v>2.5</v>
      </c>
      <c r="F5" s="7">
        <v>0</v>
      </c>
      <c r="G5" s="7">
        <v>0</v>
      </c>
      <c r="H5" s="7">
        <v>2.5</v>
      </c>
      <c r="I5" s="7">
        <v>8</v>
      </c>
      <c r="J5" s="7">
        <v>71.05263157894737</v>
      </c>
      <c r="K5" s="7">
        <v>7.666666666666667</v>
      </c>
      <c r="L5" s="7">
        <v>6.333333333333333</v>
      </c>
      <c r="M5" s="7">
        <v>5</v>
      </c>
      <c r="N5" s="7">
        <v>6.6</v>
      </c>
      <c r="O5" s="7">
        <v>12</v>
      </c>
      <c r="P5" s="8">
        <v>33.068376068376068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42</v>
      </c>
      <c r="C3" s="2">
        <v>231</v>
      </c>
      <c r="D3" s="2">
        <v>86</v>
      </c>
      <c r="E3" s="2">
        <v>112</v>
      </c>
      <c r="F3" s="2">
        <v>34</v>
      </c>
      <c r="G3" s="2">
        <v>61</v>
      </c>
      <c r="H3" s="2">
        <v>65</v>
      </c>
      <c r="I3" s="2">
        <v>171</v>
      </c>
      <c r="J3" s="2">
        <v>16</v>
      </c>
      <c r="K3" s="2">
        <v>27</v>
      </c>
      <c r="L3" s="2">
        <v>66</v>
      </c>
      <c r="M3" s="2">
        <v>74</v>
      </c>
      <c r="N3" s="2">
        <v>91</v>
      </c>
      <c r="O3" s="2">
        <v>64</v>
      </c>
      <c r="P3" s="3">
        <v>1140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0.47619047619047616</v>
      </c>
      <c r="C4" s="5">
        <v>0.55844155844155841</v>
      </c>
      <c r="D4" s="5">
        <v>0.70930232558139539</v>
      </c>
      <c r="E4" s="5">
        <v>0.6875</v>
      </c>
      <c r="F4" s="5">
        <v>0.52941176470588236</v>
      </c>
      <c r="G4" s="5">
        <v>8.1967213114754092E-2</v>
      </c>
      <c r="H4" s="5">
        <v>0.50769230769230766</v>
      </c>
      <c r="I4" s="5">
        <v>0.75438596491228072</v>
      </c>
      <c r="J4" s="5">
        <v>1</v>
      </c>
      <c r="K4" s="5">
        <v>0.33333333333333331</v>
      </c>
      <c r="L4" s="5">
        <v>0.53030303030303028</v>
      </c>
      <c r="M4" s="5">
        <v>0.7432432432432432</v>
      </c>
      <c r="N4" s="5">
        <v>0.74725274725274726</v>
      </c>
      <c r="O4" s="5">
        <v>0.640625</v>
      </c>
      <c r="P4" s="6">
        <v>0.61052631578947369</v>
      </c>
    </row>
    <row r="5" spans="1:43" ht="25.5" x14ac:dyDescent="0.2">
      <c r="A5" s="47" t="s">
        <v>17</v>
      </c>
      <c r="B5" s="7">
        <v>4.2</v>
      </c>
      <c r="C5" s="7">
        <v>79.984496124031011</v>
      </c>
      <c r="D5" s="7">
        <v>19.918032786885245</v>
      </c>
      <c r="E5" s="7">
        <v>28.454545454545453</v>
      </c>
      <c r="F5" s="7">
        <v>83.5</v>
      </c>
      <c r="G5" s="7">
        <v>73.400000000000006</v>
      </c>
      <c r="H5" s="7">
        <v>13.363636363636363</v>
      </c>
      <c r="I5" s="7">
        <v>84</v>
      </c>
      <c r="J5" s="7">
        <v>19.375</v>
      </c>
      <c r="K5" s="7">
        <v>4.7777777777777777</v>
      </c>
      <c r="L5" s="7">
        <v>6.8</v>
      </c>
      <c r="M5" s="7">
        <v>4.2</v>
      </c>
      <c r="N5" s="7">
        <v>21.132352941176471</v>
      </c>
      <c r="O5" s="7">
        <v>8.9512195121951219</v>
      </c>
      <c r="P5" s="8">
        <v>42.501436781609193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16</v>
      </c>
      <c r="C3" s="2">
        <v>56</v>
      </c>
      <c r="D3" s="2">
        <v>0</v>
      </c>
      <c r="E3" s="2">
        <v>0</v>
      </c>
      <c r="F3" s="2">
        <v>2</v>
      </c>
      <c r="G3" s="2">
        <v>37</v>
      </c>
      <c r="H3" s="2">
        <v>45</v>
      </c>
      <c r="I3" s="2">
        <v>45</v>
      </c>
      <c r="J3" s="2">
        <v>12</v>
      </c>
      <c r="K3" s="2">
        <v>5</v>
      </c>
      <c r="L3" s="2">
        <v>13</v>
      </c>
      <c r="M3" s="2">
        <v>0</v>
      </c>
      <c r="N3" s="2">
        <v>258</v>
      </c>
      <c r="O3" s="2">
        <v>95</v>
      </c>
      <c r="P3" s="3">
        <v>584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0.625</v>
      </c>
      <c r="C4" s="5">
        <v>0.44642857142857145</v>
      </c>
      <c r="D4" s="5" t="s">
        <v>69</v>
      </c>
      <c r="E4" s="5" t="s">
        <v>69</v>
      </c>
      <c r="F4" s="5">
        <v>1</v>
      </c>
      <c r="G4" s="5">
        <v>2.7027027027027029E-2</v>
      </c>
      <c r="H4" s="5">
        <v>0.37777777777777777</v>
      </c>
      <c r="I4" s="5">
        <v>0.37777777777777777</v>
      </c>
      <c r="J4" s="5">
        <v>0.91666666666666663</v>
      </c>
      <c r="K4" s="5">
        <v>0.6</v>
      </c>
      <c r="L4" s="5">
        <v>0.15384615384615385</v>
      </c>
      <c r="M4" s="5" t="s">
        <v>69</v>
      </c>
      <c r="N4" s="5">
        <v>0.66666666666666663</v>
      </c>
      <c r="O4" s="5">
        <v>0.90526315789473688</v>
      </c>
      <c r="P4" s="6">
        <v>0.59246575342465757</v>
      </c>
    </row>
    <row r="5" spans="1:43" ht="25.5" x14ac:dyDescent="0.2">
      <c r="A5" s="47" t="s">
        <v>17</v>
      </c>
      <c r="B5" s="7">
        <v>13.3</v>
      </c>
      <c r="C5" s="7">
        <v>16.8</v>
      </c>
      <c r="D5" s="7">
        <v>0</v>
      </c>
      <c r="E5" s="7">
        <v>0</v>
      </c>
      <c r="F5" s="7">
        <v>3</v>
      </c>
      <c r="G5" s="7">
        <v>85</v>
      </c>
      <c r="H5" s="7">
        <v>40.470588235294116</v>
      </c>
      <c r="I5" s="7">
        <v>147.88235294117646</v>
      </c>
      <c r="J5" s="7">
        <v>20.363636363636363</v>
      </c>
      <c r="K5" s="7">
        <v>6.666666666666667</v>
      </c>
      <c r="L5" s="7">
        <v>34</v>
      </c>
      <c r="M5" s="7">
        <v>0</v>
      </c>
      <c r="N5" s="7">
        <v>145.68604651162789</v>
      </c>
      <c r="O5" s="7">
        <v>41.686046511627907</v>
      </c>
      <c r="P5" s="8">
        <v>94.800578034682076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C32" sqref="C3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2" t="s">
        <v>15</v>
      </c>
      <c r="B3" s="2">
        <v>136</v>
      </c>
      <c r="C3" s="2">
        <v>665</v>
      </c>
      <c r="D3" s="2">
        <v>0</v>
      </c>
      <c r="E3" s="2">
        <v>0</v>
      </c>
      <c r="F3" s="2">
        <v>2</v>
      </c>
      <c r="G3" s="2">
        <v>15</v>
      </c>
      <c r="H3" s="2">
        <v>10</v>
      </c>
      <c r="I3" s="2">
        <v>395</v>
      </c>
      <c r="J3" s="2">
        <v>24</v>
      </c>
      <c r="K3" s="2">
        <v>273</v>
      </c>
      <c r="L3" s="2">
        <v>373</v>
      </c>
      <c r="M3" s="2">
        <v>0</v>
      </c>
      <c r="N3" s="2">
        <v>0</v>
      </c>
      <c r="O3" s="2">
        <v>260</v>
      </c>
      <c r="P3" s="3">
        <v>2153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3" t="s">
        <v>16</v>
      </c>
      <c r="B4" s="5">
        <v>0.25735294117647056</v>
      </c>
      <c r="C4" s="5">
        <v>0.63308270676691725</v>
      </c>
      <c r="D4" s="5" t="s">
        <v>69</v>
      </c>
      <c r="E4" s="5" t="s">
        <v>69</v>
      </c>
      <c r="F4" s="5">
        <v>0.5</v>
      </c>
      <c r="G4" s="5">
        <v>0</v>
      </c>
      <c r="H4" s="5">
        <v>0.2</v>
      </c>
      <c r="I4" s="5">
        <v>0</v>
      </c>
      <c r="J4" s="5">
        <v>0.75</v>
      </c>
      <c r="K4" s="5">
        <v>0.97435897435897434</v>
      </c>
      <c r="L4" s="5">
        <v>0.28418230563002683</v>
      </c>
      <c r="M4" s="5" t="s">
        <v>69</v>
      </c>
      <c r="N4" s="5" t="s">
        <v>69</v>
      </c>
      <c r="O4" s="5">
        <v>0.9653846153846154</v>
      </c>
      <c r="P4" s="6">
        <v>0.51091500232234088</v>
      </c>
    </row>
    <row r="5" spans="1:43" ht="25.5" x14ac:dyDescent="0.2">
      <c r="A5" s="44" t="s">
        <v>17</v>
      </c>
      <c r="B5" s="7">
        <v>35.971428571428568</v>
      </c>
      <c r="C5" s="7">
        <v>70.574821852731588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0</v>
      </c>
      <c r="J5" s="7">
        <v>46.722222222222221</v>
      </c>
      <c r="K5" s="7">
        <v>139.44360902255639</v>
      </c>
      <c r="L5" s="7">
        <v>9.6037735849056602</v>
      </c>
      <c r="M5" s="7">
        <v>0</v>
      </c>
      <c r="N5" s="7">
        <v>0</v>
      </c>
      <c r="O5" s="7">
        <v>32.896414342629484</v>
      </c>
      <c r="P5" s="8">
        <v>71.099090909090904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323</v>
      </c>
      <c r="C3" s="2">
        <v>823</v>
      </c>
      <c r="D3" s="2">
        <v>0</v>
      </c>
      <c r="E3" s="2">
        <v>0</v>
      </c>
      <c r="F3" s="2">
        <v>22</v>
      </c>
      <c r="G3" s="2">
        <v>132</v>
      </c>
      <c r="H3" s="2">
        <v>27</v>
      </c>
      <c r="I3" s="2">
        <v>166</v>
      </c>
      <c r="J3" s="2">
        <v>42</v>
      </c>
      <c r="K3" s="2">
        <v>387</v>
      </c>
      <c r="L3" s="2">
        <v>64</v>
      </c>
      <c r="M3" s="2">
        <v>0</v>
      </c>
      <c r="N3" s="2">
        <v>135</v>
      </c>
      <c r="O3" s="2">
        <v>226</v>
      </c>
      <c r="P3" s="3">
        <v>2347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0.33746130030959753</v>
      </c>
      <c r="C4" s="5">
        <v>0.55285540704738756</v>
      </c>
      <c r="D4" s="5" t="s">
        <v>69</v>
      </c>
      <c r="E4" s="5" t="s">
        <v>69</v>
      </c>
      <c r="F4" s="5">
        <v>0.68181818181818177</v>
      </c>
      <c r="G4" s="5">
        <v>6.8181818181818177E-2</v>
      </c>
      <c r="H4" s="5">
        <v>3.7037037037037035E-2</v>
      </c>
      <c r="I4" s="5">
        <v>0.73493975903614461</v>
      </c>
      <c r="J4" s="5">
        <v>0.8571428571428571</v>
      </c>
      <c r="K4" s="5">
        <v>0.81912144702842382</v>
      </c>
      <c r="L4" s="5">
        <v>0.515625</v>
      </c>
      <c r="M4" s="5" t="s">
        <v>69</v>
      </c>
      <c r="N4" s="5">
        <v>0.62962962962962965</v>
      </c>
      <c r="O4" s="5">
        <v>0.1415929203539823</v>
      </c>
      <c r="P4" s="6">
        <v>0.51725607158074138</v>
      </c>
    </row>
    <row r="5" spans="1:43" ht="25.5" x14ac:dyDescent="0.2">
      <c r="A5" s="47" t="s">
        <v>17</v>
      </c>
      <c r="B5" s="7">
        <v>39.917431192660551</v>
      </c>
      <c r="C5" s="7">
        <v>195.86593406593406</v>
      </c>
      <c r="D5" s="7">
        <v>0</v>
      </c>
      <c r="E5" s="7">
        <v>0</v>
      </c>
      <c r="F5" s="7">
        <v>5.8666666666666663</v>
      </c>
      <c r="G5" s="7">
        <v>9.7777777777777786</v>
      </c>
      <c r="H5" s="7">
        <v>12</v>
      </c>
      <c r="I5" s="7">
        <v>27.852459016393443</v>
      </c>
      <c r="J5" s="7">
        <v>68.111111111111114</v>
      </c>
      <c r="K5" s="7">
        <v>273.77917981072557</v>
      </c>
      <c r="L5" s="7">
        <v>4.2424242424242422</v>
      </c>
      <c r="M5" s="7">
        <v>0</v>
      </c>
      <c r="N5" s="7">
        <v>101.8</v>
      </c>
      <c r="O5" s="7">
        <v>63.71875</v>
      </c>
      <c r="P5" s="8">
        <v>162.37891268533772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163</v>
      </c>
      <c r="D3" s="2">
        <v>0</v>
      </c>
      <c r="E3" s="2">
        <v>0</v>
      </c>
      <c r="F3" s="2">
        <v>0</v>
      </c>
      <c r="G3" s="2">
        <v>144</v>
      </c>
      <c r="H3" s="2">
        <v>0</v>
      </c>
      <c r="I3" s="2">
        <v>102</v>
      </c>
      <c r="J3" s="2">
        <v>0</v>
      </c>
      <c r="K3" s="2">
        <v>0</v>
      </c>
      <c r="L3" s="2">
        <v>14</v>
      </c>
      <c r="M3" s="2">
        <v>0</v>
      </c>
      <c r="N3" s="2">
        <v>55</v>
      </c>
      <c r="O3" s="2">
        <v>0</v>
      </c>
      <c r="P3" s="3">
        <v>478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0.22699386503067484</v>
      </c>
      <c r="D4" s="5" t="s">
        <v>69</v>
      </c>
      <c r="E4" s="5" t="s">
        <v>69</v>
      </c>
      <c r="F4" s="5" t="s">
        <v>69</v>
      </c>
      <c r="G4" s="5">
        <v>0.41666666666666669</v>
      </c>
      <c r="H4" s="5" t="s">
        <v>69</v>
      </c>
      <c r="I4" s="5">
        <v>0.30392156862745096</v>
      </c>
      <c r="J4" s="5" t="s">
        <v>69</v>
      </c>
      <c r="K4" s="5" t="s">
        <v>69</v>
      </c>
      <c r="L4" s="5">
        <v>0.14285714285714285</v>
      </c>
      <c r="M4" s="5" t="s">
        <v>69</v>
      </c>
      <c r="N4" s="5">
        <v>0.2</v>
      </c>
      <c r="O4" s="5" t="s">
        <v>69</v>
      </c>
      <c r="P4" s="6">
        <v>0.29497907949790797</v>
      </c>
    </row>
    <row r="5" spans="1:43" ht="25.5" x14ac:dyDescent="0.2">
      <c r="A5" s="47" t="s">
        <v>17</v>
      </c>
      <c r="B5" s="7">
        <v>0</v>
      </c>
      <c r="C5" s="7">
        <v>90</v>
      </c>
      <c r="D5" s="7">
        <v>0</v>
      </c>
      <c r="E5" s="7">
        <v>0</v>
      </c>
      <c r="F5" s="7">
        <v>0</v>
      </c>
      <c r="G5" s="7">
        <v>95.8</v>
      </c>
      <c r="H5" s="7">
        <v>0</v>
      </c>
      <c r="I5" s="7">
        <v>7.580645161290323</v>
      </c>
      <c r="J5" s="7">
        <v>0</v>
      </c>
      <c r="K5" s="7">
        <v>0</v>
      </c>
      <c r="L5" s="7">
        <v>63.5</v>
      </c>
      <c r="M5" s="7">
        <v>0</v>
      </c>
      <c r="N5" s="7">
        <v>4.9090909090909092</v>
      </c>
      <c r="O5" s="7">
        <v>0</v>
      </c>
      <c r="P5" s="8">
        <v>67.333333333333329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223</v>
      </c>
      <c r="D3" s="2">
        <v>0</v>
      </c>
      <c r="E3" s="2">
        <v>0</v>
      </c>
      <c r="F3" s="2">
        <v>0</v>
      </c>
      <c r="G3" s="2">
        <v>3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3">
        <v>226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8.0717488789237665E-2</v>
      </c>
      <c r="D4" s="5" t="s">
        <v>69</v>
      </c>
      <c r="E4" s="5" t="s">
        <v>69</v>
      </c>
      <c r="F4" s="5" t="s">
        <v>69</v>
      </c>
      <c r="G4" s="5">
        <v>0.66666666666666663</v>
      </c>
      <c r="H4" s="5" t="s">
        <v>69</v>
      </c>
      <c r="I4" s="5" t="s">
        <v>69</v>
      </c>
      <c r="J4" s="5" t="s">
        <v>69</v>
      </c>
      <c r="K4" s="5" t="s">
        <v>69</v>
      </c>
      <c r="L4" s="5" t="s">
        <v>69</v>
      </c>
      <c r="M4" s="5" t="s">
        <v>69</v>
      </c>
      <c r="N4" s="5" t="s">
        <v>69</v>
      </c>
      <c r="O4" s="5" t="s">
        <v>69</v>
      </c>
      <c r="P4" s="6">
        <v>8.8495575221238937E-2</v>
      </c>
    </row>
    <row r="5" spans="1:43" ht="25.5" x14ac:dyDescent="0.2">
      <c r="A5" s="47" t="s">
        <v>17</v>
      </c>
      <c r="B5" s="7">
        <v>0</v>
      </c>
      <c r="C5" s="7">
        <v>73.611111111111114</v>
      </c>
      <c r="D5" s="7">
        <v>0</v>
      </c>
      <c r="E5" s="7">
        <v>0</v>
      </c>
      <c r="F5" s="7">
        <v>0</v>
      </c>
      <c r="G5" s="7">
        <v>6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8">
        <v>66.849999999999994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159</v>
      </c>
      <c r="C3" s="2">
        <v>308</v>
      </c>
      <c r="D3" s="2">
        <v>0</v>
      </c>
      <c r="E3" s="2">
        <v>0</v>
      </c>
      <c r="F3" s="2">
        <v>25</v>
      </c>
      <c r="G3" s="2">
        <v>182</v>
      </c>
      <c r="H3" s="2">
        <v>61</v>
      </c>
      <c r="I3" s="2">
        <v>409</v>
      </c>
      <c r="J3" s="2">
        <v>31</v>
      </c>
      <c r="K3" s="2">
        <v>140</v>
      </c>
      <c r="L3" s="2">
        <v>90</v>
      </c>
      <c r="M3" s="2">
        <v>0</v>
      </c>
      <c r="N3" s="2">
        <v>833</v>
      </c>
      <c r="O3" s="2">
        <v>126</v>
      </c>
      <c r="P3" s="3">
        <v>2364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0.74213836477987416</v>
      </c>
      <c r="C4" s="5">
        <v>0.48051948051948051</v>
      </c>
      <c r="D4" s="5" t="s">
        <v>69</v>
      </c>
      <c r="E4" s="5" t="s">
        <v>69</v>
      </c>
      <c r="F4" s="5">
        <v>0.6</v>
      </c>
      <c r="G4" s="5">
        <v>0.61538461538461542</v>
      </c>
      <c r="H4" s="5">
        <v>0.31147540983606559</v>
      </c>
      <c r="I4" s="5">
        <v>0.59413202933985332</v>
      </c>
      <c r="J4" s="5">
        <v>0.90322580645161288</v>
      </c>
      <c r="K4" s="5">
        <v>0.75714285714285712</v>
      </c>
      <c r="L4" s="5">
        <v>0.5</v>
      </c>
      <c r="M4" s="5" t="s">
        <v>69</v>
      </c>
      <c r="N4" s="5">
        <v>0.58343337334933976</v>
      </c>
      <c r="O4" s="5">
        <v>0.96031746031746035</v>
      </c>
      <c r="P4" s="6">
        <v>0.60956006768189508</v>
      </c>
    </row>
    <row r="5" spans="1:43" ht="25.5" x14ac:dyDescent="0.2">
      <c r="A5" s="47" t="s">
        <v>17</v>
      </c>
      <c r="B5" s="7">
        <v>14.711864406779661</v>
      </c>
      <c r="C5" s="7">
        <v>22.195945945945947</v>
      </c>
      <c r="D5" s="7">
        <v>0</v>
      </c>
      <c r="E5" s="7">
        <v>0</v>
      </c>
      <c r="F5" s="7">
        <v>4.0666666666666664</v>
      </c>
      <c r="G5" s="7">
        <v>146.72321428571428</v>
      </c>
      <c r="H5" s="7">
        <v>8.7368421052631575</v>
      </c>
      <c r="I5" s="7">
        <v>86.629629629629633</v>
      </c>
      <c r="J5" s="7">
        <v>54</v>
      </c>
      <c r="K5" s="7">
        <v>79.424528301886795</v>
      </c>
      <c r="L5" s="7">
        <v>14.222222222222221</v>
      </c>
      <c r="M5" s="7">
        <v>0</v>
      </c>
      <c r="N5" s="7">
        <v>156.68930041152262</v>
      </c>
      <c r="O5" s="7">
        <v>23.15702479338843</v>
      </c>
      <c r="P5" s="8">
        <v>91.780707841776547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126</v>
      </c>
      <c r="D3" s="2">
        <v>16</v>
      </c>
      <c r="E3" s="2">
        <v>30</v>
      </c>
      <c r="F3" s="2">
        <v>14</v>
      </c>
      <c r="G3" s="2">
        <v>97</v>
      </c>
      <c r="H3" s="2">
        <v>0</v>
      </c>
      <c r="I3" s="2">
        <v>21</v>
      </c>
      <c r="J3" s="2">
        <v>55</v>
      </c>
      <c r="K3" s="2">
        <v>33</v>
      </c>
      <c r="L3" s="2">
        <v>206</v>
      </c>
      <c r="M3" s="2">
        <v>5</v>
      </c>
      <c r="N3" s="2">
        <v>88</v>
      </c>
      <c r="O3" s="2">
        <v>54</v>
      </c>
      <c r="P3" s="3">
        <v>745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0.62698412698412698</v>
      </c>
      <c r="D4" s="5">
        <v>0</v>
      </c>
      <c r="E4" s="5">
        <v>0</v>
      </c>
      <c r="F4" s="5">
        <v>0.2857142857142857</v>
      </c>
      <c r="G4" s="5">
        <v>6.1855670103092786E-2</v>
      </c>
      <c r="H4" s="5" t="s">
        <v>69</v>
      </c>
      <c r="I4" s="5">
        <v>0.14285714285714285</v>
      </c>
      <c r="J4" s="5">
        <v>0.8</v>
      </c>
      <c r="K4" s="5">
        <v>0</v>
      </c>
      <c r="L4" s="5">
        <v>9.7087378640776691E-3</v>
      </c>
      <c r="M4" s="5">
        <v>0.4</v>
      </c>
      <c r="N4" s="5">
        <v>4.5454545454545456E-2</v>
      </c>
      <c r="O4" s="5">
        <v>1.8518518518518517E-2</v>
      </c>
      <c r="P4" s="6">
        <v>0.19463087248322147</v>
      </c>
    </row>
    <row r="5" spans="1:43" ht="25.5" x14ac:dyDescent="0.2">
      <c r="A5" s="47" t="s">
        <v>17</v>
      </c>
      <c r="B5" s="7">
        <v>0</v>
      </c>
      <c r="C5" s="7">
        <v>50.670886075949369</v>
      </c>
      <c r="D5" s="7">
        <v>0</v>
      </c>
      <c r="E5" s="7">
        <v>0</v>
      </c>
      <c r="F5" s="7">
        <v>5.25</v>
      </c>
      <c r="G5" s="7">
        <v>7</v>
      </c>
      <c r="H5" s="7">
        <v>0</v>
      </c>
      <c r="I5" s="7">
        <v>2.6666666666666665</v>
      </c>
      <c r="J5" s="7">
        <v>13.295454545454545</v>
      </c>
      <c r="K5" s="7">
        <v>0</v>
      </c>
      <c r="L5" s="7">
        <v>3</v>
      </c>
      <c r="M5" s="7">
        <v>7.5</v>
      </c>
      <c r="N5" s="7">
        <v>3</v>
      </c>
      <c r="O5" s="7">
        <v>6</v>
      </c>
      <c r="P5" s="8">
        <v>32.4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258</v>
      </c>
      <c r="C3" s="2">
        <v>5999</v>
      </c>
      <c r="D3" s="2">
        <v>198</v>
      </c>
      <c r="E3" s="2">
        <v>619</v>
      </c>
      <c r="F3" s="2">
        <v>86</v>
      </c>
      <c r="G3" s="2">
        <v>1397</v>
      </c>
      <c r="H3" s="2">
        <v>865</v>
      </c>
      <c r="I3" s="2">
        <v>291</v>
      </c>
      <c r="J3" s="2">
        <v>137</v>
      </c>
      <c r="K3" s="2">
        <v>2534</v>
      </c>
      <c r="L3" s="2">
        <v>465</v>
      </c>
      <c r="M3" s="2">
        <v>141</v>
      </c>
      <c r="N3" s="2">
        <v>1263</v>
      </c>
      <c r="O3" s="2">
        <v>1817</v>
      </c>
      <c r="P3" s="3">
        <v>16070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0.27519379844961239</v>
      </c>
      <c r="C4" s="5">
        <v>0.69594932488748129</v>
      </c>
      <c r="D4" s="5">
        <v>0.80303030303030298</v>
      </c>
      <c r="E4" s="5">
        <v>0.12924071082390953</v>
      </c>
      <c r="F4" s="5">
        <v>0.80232558139534882</v>
      </c>
      <c r="G4" s="5">
        <v>0.44452397995705084</v>
      </c>
      <c r="H4" s="5">
        <v>0.24739884393063583</v>
      </c>
      <c r="I4" s="5">
        <v>0.50515463917525771</v>
      </c>
      <c r="J4" s="5">
        <v>0.96350364963503654</v>
      </c>
      <c r="K4" s="5">
        <v>0.93449092344119966</v>
      </c>
      <c r="L4" s="5">
        <v>0.42150537634408602</v>
      </c>
      <c r="M4" s="5">
        <v>0.22695035460992907</v>
      </c>
      <c r="N4" s="5">
        <v>0.49564528899445764</v>
      </c>
      <c r="O4" s="5">
        <v>0.92294991744634014</v>
      </c>
      <c r="P4" s="6">
        <v>0.65756067205973867</v>
      </c>
    </row>
    <row r="5" spans="1:43" ht="25.5" x14ac:dyDescent="0.2">
      <c r="A5" s="47" t="s">
        <v>17</v>
      </c>
      <c r="B5" s="7">
        <v>34.929577464788736</v>
      </c>
      <c r="C5" s="7">
        <v>170.04958083832335</v>
      </c>
      <c r="D5" s="7">
        <v>19.69811320754717</v>
      </c>
      <c r="E5" s="7">
        <v>16.787500000000001</v>
      </c>
      <c r="F5" s="7">
        <v>354.15942028985506</v>
      </c>
      <c r="G5" s="7">
        <v>128.70853462157811</v>
      </c>
      <c r="H5" s="7">
        <v>117.54205607476635</v>
      </c>
      <c r="I5" s="7">
        <v>163.52380952380952</v>
      </c>
      <c r="J5" s="7">
        <v>91.772727272727266</v>
      </c>
      <c r="K5" s="7">
        <v>248.82179054054055</v>
      </c>
      <c r="L5" s="7">
        <v>27.270408163265305</v>
      </c>
      <c r="M5" s="7">
        <v>111.625</v>
      </c>
      <c r="N5" s="7">
        <v>18.573482428115017</v>
      </c>
      <c r="O5" s="7">
        <v>149.551580202743</v>
      </c>
      <c r="P5" s="8">
        <v>164.96025361975964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12</v>
      </c>
      <c r="C3" s="2">
        <v>1</v>
      </c>
      <c r="D3" s="2">
        <v>3</v>
      </c>
      <c r="E3" s="2">
        <v>0</v>
      </c>
      <c r="F3" s="2">
        <v>6</v>
      </c>
      <c r="G3" s="2">
        <v>17</v>
      </c>
      <c r="H3" s="2">
        <v>17</v>
      </c>
      <c r="I3" s="2">
        <v>84</v>
      </c>
      <c r="J3" s="2">
        <v>9</v>
      </c>
      <c r="K3" s="2">
        <v>1</v>
      </c>
      <c r="L3" s="2">
        <v>217</v>
      </c>
      <c r="M3" s="2">
        <v>0</v>
      </c>
      <c r="N3" s="2">
        <v>41</v>
      </c>
      <c r="O3" s="2">
        <v>3</v>
      </c>
      <c r="P3" s="3">
        <v>411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0.33333333333333331</v>
      </c>
      <c r="C4" s="5">
        <v>0</v>
      </c>
      <c r="D4" s="5">
        <v>0</v>
      </c>
      <c r="E4" s="5" t="s">
        <v>69</v>
      </c>
      <c r="F4" s="5">
        <v>0</v>
      </c>
      <c r="G4" s="5">
        <v>0</v>
      </c>
      <c r="H4" s="5">
        <v>0</v>
      </c>
      <c r="I4" s="5">
        <v>0.72619047619047616</v>
      </c>
      <c r="J4" s="5">
        <v>1</v>
      </c>
      <c r="K4" s="5">
        <v>1</v>
      </c>
      <c r="L4" s="5">
        <v>0.86635944700460832</v>
      </c>
      <c r="M4" s="5" t="s">
        <v>69</v>
      </c>
      <c r="N4" s="5">
        <v>0</v>
      </c>
      <c r="O4" s="5">
        <v>0</v>
      </c>
      <c r="P4" s="6">
        <v>0.63990267639902676</v>
      </c>
    </row>
    <row r="5" spans="1:43" ht="25.5" x14ac:dyDescent="0.2">
      <c r="A5" s="47" t="s">
        <v>17</v>
      </c>
      <c r="B5" s="7">
        <v>4.5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10.114754098360656</v>
      </c>
      <c r="J5" s="7">
        <v>5.2222222222222223</v>
      </c>
      <c r="K5" s="7">
        <v>0</v>
      </c>
      <c r="L5" s="7">
        <v>72.744680851063833</v>
      </c>
      <c r="M5" s="7">
        <v>0</v>
      </c>
      <c r="N5" s="7">
        <v>0</v>
      </c>
      <c r="O5" s="7">
        <v>0</v>
      </c>
      <c r="P5" s="8">
        <v>54.593155893536121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54</v>
      </c>
      <c r="D3" s="2">
        <v>0</v>
      </c>
      <c r="E3" s="2">
        <v>0</v>
      </c>
      <c r="F3" s="2">
        <v>0</v>
      </c>
      <c r="G3" s="2">
        <v>30</v>
      </c>
      <c r="H3" s="2">
        <v>0</v>
      </c>
      <c r="I3" s="2">
        <v>27</v>
      </c>
      <c r="J3" s="2">
        <v>0</v>
      </c>
      <c r="K3" s="2">
        <v>0</v>
      </c>
      <c r="L3" s="2">
        <v>0</v>
      </c>
      <c r="M3" s="2">
        <v>0</v>
      </c>
      <c r="N3" s="2">
        <v>59</v>
      </c>
      <c r="O3" s="2">
        <v>7</v>
      </c>
      <c r="P3" s="3">
        <v>177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0.1111111111111111</v>
      </c>
      <c r="D4" s="5" t="s">
        <v>69</v>
      </c>
      <c r="E4" s="5" t="s">
        <v>69</v>
      </c>
      <c r="F4" s="5" t="s">
        <v>69</v>
      </c>
      <c r="G4" s="5">
        <v>0.73333333333333328</v>
      </c>
      <c r="H4" s="5" t="s">
        <v>69</v>
      </c>
      <c r="I4" s="5">
        <v>0</v>
      </c>
      <c r="J4" s="5" t="s">
        <v>69</v>
      </c>
      <c r="K4" s="5" t="s">
        <v>69</v>
      </c>
      <c r="L4" s="5" t="s">
        <v>69</v>
      </c>
      <c r="M4" s="5" t="s">
        <v>69</v>
      </c>
      <c r="N4" s="5">
        <v>0.79661016949152541</v>
      </c>
      <c r="O4" s="5">
        <v>0.14285714285714285</v>
      </c>
      <c r="P4" s="6">
        <v>0.42937853107344631</v>
      </c>
    </row>
    <row r="5" spans="1:43" ht="25.5" x14ac:dyDescent="0.2">
      <c r="A5" s="47" t="s">
        <v>17</v>
      </c>
      <c r="B5" s="7">
        <v>0</v>
      </c>
      <c r="C5" s="7">
        <v>6.5</v>
      </c>
      <c r="D5" s="7">
        <v>0</v>
      </c>
      <c r="E5" s="7">
        <v>0</v>
      </c>
      <c r="F5" s="7">
        <v>0</v>
      </c>
      <c r="G5" s="7">
        <v>1.7272727272727273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5.4255319148936172</v>
      </c>
      <c r="O5" s="7">
        <v>0</v>
      </c>
      <c r="P5" s="8">
        <v>4.3684210526315788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182</v>
      </c>
      <c r="C3" s="2">
        <v>2010</v>
      </c>
      <c r="D3" s="2">
        <v>174</v>
      </c>
      <c r="E3" s="2">
        <v>156</v>
      </c>
      <c r="F3" s="2">
        <v>22</v>
      </c>
      <c r="G3" s="2">
        <v>41</v>
      </c>
      <c r="H3" s="2">
        <v>101</v>
      </c>
      <c r="I3" s="2">
        <v>613</v>
      </c>
      <c r="J3" s="2">
        <v>146</v>
      </c>
      <c r="K3" s="2">
        <v>490</v>
      </c>
      <c r="L3" s="2">
        <v>238</v>
      </c>
      <c r="M3" s="2">
        <v>102</v>
      </c>
      <c r="N3" s="2">
        <v>350</v>
      </c>
      <c r="O3" s="2">
        <v>21</v>
      </c>
      <c r="P3" s="3">
        <v>4646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0.63736263736263732</v>
      </c>
      <c r="C4" s="5">
        <v>0.71990049751243779</v>
      </c>
      <c r="D4" s="5">
        <v>0.77011494252873558</v>
      </c>
      <c r="E4" s="5">
        <v>0.83333333333333337</v>
      </c>
      <c r="F4" s="5">
        <v>0.81818181818181823</v>
      </c>
      <c r="G4" s="5">
        <v>7.3170731707317069E-2</v>
      </c>
      <c r="H4" s="5">
        <v>0.26732673267326734</v>
      </c>
      <c r="I4" s="5">
        <v>0.43393148450244701</v>
      </c>
      <c r="J4" s="5">
        <v>1</v>
      </c>
      <c r="K4" s="5">
        <v>0.86122448979591837</v>
      </c>
      <c r="L4" s="5">
        <v>0.28151260504201681</v>
      </c>
      <c r="M4" s="5">
        <v>0.74509803921568629</v>
      </c>
      <c r="N4" s="5">
        <v>0.86</v>
      </c>
      <c r="O4" s="5">
        <v>0.90476190476190477</v>
      </c>
      <c r="P4" s="6">
        <v>0.68273783900129148</v>
      </c>
    </row>
    <row r="5" spans="1:43" ht="25.5" x14ac:dyDescent="0.2">
      <c r="A5" s="47" t="s">
        <v>17</v>
      </c>
      <c r="B5" s="7">
        <v>14.155172413793103</v>
      </c>
      <c r="C5" s="7">
        <v>137.21700069108499</v>
      </c>
      <c r="D5" s="7">
        <v>22.388059701492537</v>
      </c>
      <c r="E5" s="7">
        <v>20.592307692307692</v>
      </c>
      <c r="F5" s="7">
        <v>65.055555555555557</v>
      </c>
      <c r="G5" s="7">
        <v>1</v>
      </c>
      <c r="H5" s="7">
        <v>11.444444444444445</v>
      </c>
      <c r="I5" s="7">
        <v>52.954887218045116</v>
      </c>
      <c r="J5" s="7">
        <v>13.979452054794521</v>
      </c>
      <c r="K5" s="7">
        <v>135.94075829383885</v>
      </c>
      <c r="L5" s="7">
        <v>17.865671641791046</v>
      </c>
      <c r="M5" s="7">
        <v>2</v>
      </c>
      <c r="N5" s="7">
        <v>41.079734219269106</v>
      </c>
      <c r="O5" s="7">
        <v>113.36842105263158</v>
      </c>
      <c r="P5" s="8">
        <v>93.542559899117279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133</v>
      </c>
      <c r="C3" s="2">
        <v>161</v>
      </c>
      <c r="D3" s="2">
        <v>7</v>
      </c>
      <c r="E3" s="2">
        <v>12</v>
      </c>
      <c r="F3" s="2">
        <v>7</v>
      </c>
      <c r="G3" s="2">
        <v>94</v>
      </c>
      <c r="H3" s="2">
        <v>20</v>
      </c>
      <c r="I3" s="2">
        <v>85</v>
      </c>
      <c r="J3" s="2">
        <v>47</v>
      </c>
      <c r="K3" s="2">
        <v>29</v>
      </c>
      <c r="L3" s="2">
        <v>25</v>
      </c>
      <c r="M3" s="2">
        <v>1</v>
      </c>
      <c r="N3" s="2">
        <v>249</v>
      </c>
      <c r="O3" s="2">
        <v>38</v>
      </c>
      <c r="P3" s="3">
        <v>908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0.41353383458646614</v>
      </c>
      <c r="C4" s="5">
        <v>0.63354037267080743</v>
      </c>
      <c r="D4" s="5">
        <v>0.5714285714285714</v>
      </c>
      <c r="E4" s="5">
        <v>0.33333333333333331</v>
      </c>
      <c r="F4" s="5">
        <v>0</v>
      </c>
      <c r="G4" s="5">
        <v>2.1276595744680851E-2</v>
      </c>
      <c r="H4" s="5">
        <v>0</v>
      </c>
      <c r="I4" s="5">
        <v>0.4823529411764706</v>
      </c>
      <c r="J4" s="5">
        <v>0.78723404255319152</v>
      </c>
      <c r="K4" s="5">
        <v>0.75862068965517238</v>
      </c>
      <c r="L4" s="5">
        <v>0.52</v>
      </c>
      <c r="M4" s="5">
        <v>0</v>
      </c>
      <c r="N4" s="5">
        <v>0.75100401606425704</v>
      </c>
      <c r="O4" s="5">
        <v>0.5</v>
      </c>
      <c r="P4" s="6">
        <v>0.53524229074889873</v>
      </c>
    </row>
    <row r="5" spans="1:43" ht="25.5" x14ac:dyDescent="0.2">
      <c r="A5" s="47" t="s">
        <v>17</v>
      </c>
      <c r="B5" s="7">
        <v>43.418181818181822</v>
      </c>
      <c r="C5" s="7">
        <v>63.656862745098039</v>
      </c>
      <c r="D5" s="7">
        <v>25.25</v>
      </c>
      <c r="E5" s="7">
        <v>9</v>
      </c>
      <c r="F5" s="7">
        <v>0</v>
      </c>
      <c r="G5" s="7">
        <v>15</v>
      </c>
      <c r="H5" s="7">
        <v>0</v>
      </c>
      <c r="I5" s="7">
        <v>22.26829268292683</v>
      </c>
      <c r="J5" s="7">
        <v>14.54054054054054</v>
      </c>
      <c r="K5" s="7">
        <v>106.13636363636364</v>
      </c>
      <c r="L5" s="7">
        <v>4.615384615384615</v>
      </c>
      <c r="M5" s="7">
        <v>0</v>
      </c>
      <c r="N5" s="7">
        <v>36.550802139037437</v>
      </c>
      <c r="O5" s="7">
        <v>17.05263157894737</v>
      </c>
      <c r="P5" s="8">
        <v>41.261316872427983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114</v>
      </c>
      <c r="C3" s="2">
        <v>2429</v>
      </c>
      <c r="D3" s="2">
        <v>156</v>
      </c>
      <c r="E3" s="2">
        <v>129</v>
      </c>
      <c r="F3" s="2">
        <v>151</v>
      </c>
      <c r="G3" s="2">
        <v>156</v>
      </c>
      <c r="H3" s="2">
        <v>170</v>
      </c>
      <c r="I3" s="2">
        <v>203</v>
      </c>
      <c r="J3" s="2">
        <v>144</v>
      </c>
      <c r="K3" s="2">
        <v>30</v>
      </c>
      <c r="L3" s="2">
        <v>333</v>
      </c>
      <c r="M3" s="2">
        <v>59</v>
      </c>
      <c r="N3" s="2">
        <v>495</v>
      </c>
      <c r="O3" s="2">
        <v>54</v>
      </c>
      <c r="P3" s="3">
        <v>4623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0.10526315789473684</v>
      </c>
      <c r="C4" s="5">
        <v>0.42610127624536848</v>
      </c>
      <c r="D4" s="5">
        <v>6.4102564102564097E-2</v>
      </c>
      <c r="E4" s="5">
        <v>0</v>
      </c>
      <c r="F4" s="5">
        <v>0.51655629139072845</v>
      </c>
      <c r="G4" s="5">
        <v>1.282051282051282E-2</v>
      </c>
      <c r="H4" s="5">
        <v>0.6705882352941176</v>
      </c>
      <c r="I4" s="5">
        <v>0</v>
      </c>
      <c r="J4" s="5">
        <v>0.97222222222222221</v>
      </c>
      <c r="K4" s="5">
        <v>0.5</v>
      </c>
      <c r="L4" s="5">
        <v>4.2042042042042045E-2</v>
      </c>
      <c r="M4" s="5">
        <v>0.13559322033898305</v>
      </c>
      <c r="N4" s="5">
        <v>0</v>
      </c>
      <c r="O4" s="5">
        <v>0.94444444444444442</v>
      </c>
      <c r="P4" s="6">
        <v>0.31992212848799478</v>
      </c>
    </row>
    <row r="5" spans="1:43" ht="25.5" x14ac:dyDescent="0.2">
      <c r="A5" s="47" t="s">
        <v>17</v>
      </c>
      <c r="B5" s="7">
        <v>3.6666666666666665</v>
      </c>
      <c r="C5" s="7">
        <v>181.79903381642512</v>
      </c>
      <c r="D5" s="7">
        <v>4.2</v>
      </c>
      <c r="E5" s="7">
        <v>0</v>
      </c>
      <c r="F5" s="7">
        <v>4.3717948717948714</v>
      </c>
      <c r="G5" s="7">
        <v>0.5</v>
      </c>
      <c r="H5" s="7">
        <v>3.6578947368421053</v>
      </c>
      <c r="I5" s="7">
        <v>0</v>
      </c>
      <c r="J5" s="7">
        <v>8.65</v>
      </c>
      <c r="K5" s="7">
        <v>1.3333333333333333</v>
      </c>
      <c r="L5" s="7">
        <v>3</v>
      </c>
      <c r="M5" s="7">
        <v>2</v>
      </c>
      <c r="N5" s="7">
        <v>0</v>
      </c>
      <c r="O5" s="7">
        <v>6.4705882352941178</v>
      </c>
      <c r="P5" s="8">
        <v>128.88843813387425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A3" sqref="A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77</v>
      </c>
      <c r="C3" s="2">
        <v>815</v>
      </c>
      <c r="D3" s="2">
        <v>59</v>
      </c>
      <c r="E3" s="2">
        <v>69</v>
      </c>
      <c r="F3" s="2">
        <v>40</v>
      </c>
      <c r="G3" s="2">
        <v>279</v>
      </c>
      <c r="H3" s="2">
        <v>54</v>
      </c>
      <c r="I3" s="2">
        <v>120</v>
      </c>
      <c r="J3" s="2">
        <v>54</v>
      </c>
      <c r="K3" s="2">
        <v>17</v>
      </c>
      <c r="L3" s="2">
        <v>252</v>
      </c>
      <c r="M3" s="2">
        <v>6</v>
      </c>
      <c r="N3" s="2">
        <v>309</v>
      </c>
      <c r="O3" s="2">
        <v>187</v>
      </c>
      <c r="P3" s="3">
        <v>2338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0.35064935064935066</v>
      </c>
      <c r="C4" s="5">
        <v>0.46134969325153374</v>
      </c>
      <c r="D4" s="5">
        <v>0</v>
      </c>
      <c r="E4" s="5">
        <v>0.78260869565217395</v>
      </c>
      <c r="F4" s="5">
        <v>0.47499999999999998</v>
      </c>
      <c r="G4" s="5">
        <v>0.40143369175627241</v>
      </c>
      <c r="H4" s="5">
        <v>0.61111111111111116</v>
      </c>
      <c r="I4" s="5">
        <v>0.05</v>
      </c>
      <c r="J4" s="5">
        <v>0</v>
      </c>
      <c r="K4" s="5">
        <v>0.76470588235294112</v>
      </c>
      <c r="L4" s="5">
        <v>0.31746031746031744</v>
      </c>
      <c r="M4" s="5">
        <v>0.5</v>
      </c>
      <c r="N4" s="5">
        <v>0.35922330097087379</v>
      </c>
      <c r="O4" s="5">
        <v>0.22459893048128343</v>
      </c>
      <c r="P4" s="6">
        <v>0.37467921300256629</v>
      </c>
    </row>
    <row r="5" spans="1:43" ht="25.5" x14ac:dyDescent="0.2">
      <c r="A5" s="47" t="s">
        <v>17</v>
      </c>
      <c r="B5" s="7">
        <v>7.2222222222222223</v>
      </c>
      <c r="C5" s="7">
        <v>105.58776595744681</v>
      </c>
      <c r="D5" s="7">
        <v>0</v>
      </c>
      <c r="E5" s="7">
        <v>8.1296296296296298</v>
      </c>
      <c r="F5" s="7">
        <v>10.157894736842104</v>
      </c>
      <c r="G5" s="7">
        <v>32.464285714285715</v>
      </c>
      <c r="H5" s="7">
        <v>7.4545454545454541</v>
      </c>
      <c r="I5" s="7">
        <v>18.333333333333332</v>
      </c>
      <c r="J5" s="7">
        <v>0</v>
      </c>
      <c r="K5" s="7">
        <v>10.538461538461538</v>
      </c>
      <c r="L5" s="7">
        <v>15.9125</v>
      </c>
      <c r="M5" s="7">
        <v>5.333333333333333</v>
      </c>
      <c r="N5" s="7">
        <v>11.918918918918919</v>
      </c>
      <c r="O5" s="7">
        <v>11.785714285714286</v>
      </c>
      <c r="P5" s="8">
        <v>54.525114155251138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345</v>
      </c>
      <c r="C3" s="2">
        <v>3237</v>
      </c>
      <c r="D3" s="2">
        <v>379</v>
      </c>
      <c r="E3" s="2">
        <v>88</v>
      </c>
      <c r="F3" s="2">
        <v>8</v>
      </c>
      <c r="G3" s="2">
        <v>256</v>
      </c>
      <c r="H3" s="2">
        <v>494</v>
      </c>
      <c r="I3" s="2">
        <v>374</v>
      </c>
      <c r="J3" s="2">
        <v>95</v>
      </c>
      <c r="K3" s="2">
        <v>9</v>
      </c>
      <c r="L3" s="2">
        <v>90</v>
      </c>
      <c r="M3" s="2">
        <v>134</v>
      </c>
      <c r="N3" s="2">
        <v>241</v>
      </c>
      <c r="O3" s="2">
        <v>34</v>
      </c>
      <c r="P3" s="3">
        <v>5784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0.57391304347826089</v>
      </c>
      <c r="C4" s="5">
        <v>0.61940067964164347</v>
      </c>
      <c r="D4" s="5">
        <v>0</v>
      </c>
      <c r="E4" s="5">
        <v>0.52272727272727271</v>
      </c>
      <c r="F4" s="5">
        <v>1</v>
      </c>
      <c r="G4" s="5">
        <v>4.296875E-2</v>
      </c>
      <c r="H4" s="5">
        <v>0.39068825910931176</v>
      </c>
      <c r="I4" s="5">
        <v>0.56417112299465244</v>
      </c>
      <c r="J4" s="5">
        <v>0.95789473684210524</v>
      </c>
      <c r="K4" s="5">
        <v>0.55555555555555558</v>
      </c>
      <c r="L4" s="5">
        <v>0.33333333333333331</v>
      </c>
      <c r="M4" s="5">
        <v>0.70895522388059706</v>
      </c>
      <c r="N4" s="5">
        <v>0.31120331950207469</v>
      </c>
      <c r="O4" s="5">
        <v>0.67647058823529416</v>
      </c>
      <c r="P4" s="6">
        <v>0.51711618257261416</v>
      </c>
    </row>
    <row r="5" spans="1:43" ht="25.5" x14ac:dyDescent="0.2">
      <c r="A5" s="47" t="s">
        <v>17</v>
      </c>
      <c r="B5" s="7">
        <v>78.121212121212125</v>
      </c>
      <c r="C5" s="7">
        <v>183.42942643391521</v>
      </c>
      <c r="D5" s="7">
        <v>0</v>
      </c>
      <c r="E5" s="7">
        <v>4.3913043478260869</v>
      </c>
      <c r="F5" s="7">
        <v>66.125</v>
      </c>
      <c r="G5" s="7">
        <v>29.636363636363637</v>
      </c>
      <c r="H5" s="7">
        <v>107.61658031088083</v>
      </c>
      <c r="I5" s="7">
        <v>109.2085308056872</v>
      </c>
      <c r="J5" s="7">
        <v>68.659340659340657</v>
      </c>
      <c r="K5" s="7">
        <v>10.199999999999999</v>
      </c>
      <c r="L5" s="7">
        <v>0.93333333333333335</v>
      </c>
      <c r="M5" s="7">
        <v>101.12631578947368</v>
      </c>
      <c r="N5" s="7">
        <v>6.56</v>
      </c>
      <c r="O5" s="7">
        <v>4.1304347826086953</v>
      </c>
      <c r="P5" s="8">
        <v>148.65763958542294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21</v>
      </c>
      <c r="C3" s="2">
        <v>97</v>
      </c>
      <c r="D3" s="2">
        <v>0</v>
      </c>
      <c r="E3" s="2">
        <v>0</v>
      </c>
      <c r="F3" s="2">
        <v>17</v>
      </c>
      <c r="G3" s="2">
        <v>134</v>
      </c>
      <c r="H3" s="2">
        <v>54</v>
      </c>
      <c r="I3" s="2">
        <v>295</v>
      </c>
      <c r="J3" s="2">
        <v>56</v>
      </c>
      <c r="K3" s="2">
        <v>173</v>
      </c>
      <c r="L3" s="2">
        <v>129</v>
      </c>
      <c r="M3" s="2">
        <v>0</v>
      </c>
      <c r="N3" s="2">
        <v>281</v>
      </c>
      <c r="O3" s="2">
        <v>549</v>
      </c>
      <c r="P3" s="3">
        <v>1806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0.42857142857142855</v>
      </c>
      <c r="C4" s="5">
        <v>0.31958762886597936</v>
      </c>
      <c r="D4" s="5" t="s">
        <v>69</v>
      </c>
      <c r="E4" s="5" t="s">
        <v>69</v>
      </c>
      <c r="F4" s="5">
        <v>0.47058823529411764</v>
      </c>
      <c r="G4" s="5">
        <v>0.13432835820895522</v>
      </c>
      <c r="H4" s="5">
        <v>0</v>
      </c>
      <c r="I4" s="5">
        <v>0.38305084745762713</v>
      </c>
      <c r="J4" s="5">
        <v>0.9642857142857143</v>
      </c>
      <c r="K4" s="5">
        <v>0.69364161849710981</v>
      </c>
      <c r="L4" s="5">
        <v>0.32558139534883723</v>
      </c>
      <c r="M4" s="5" t="s">
        <v>69</v>
      </c>
      <c r="N4" s="5">
        <v>0.61565836298932386</v>
      </c>
      <c r="O4" s="5">
        <v>0.81785063752276865</v>
      </c>
      <c r="P4" s="6">
        <v>0.56312292358803984</v>
      </c>
    </row>
    <row r="5" spans="1:43" ht="25.5" x14ac:dyDescent="0.2">
      <c r="A5" s="47" t="s">
        <v>17</v>
      </c>
      <c r="B5" s="7">
        <v>1.7777777777777777</v>
      </c>
      <c r="C5" s="7">
        <v>28.129032258064516</v>
      </c>
      <c r="D5" s="7">
        <v>0</v>
      </c>
      <c r="E5" s="7">
        <v>0</v>
      </c>
      <c r="F5" s="7">
        <v>1.125</v>
      </c>
      <c r="G5" s="7">
        <v>49.388888888888886</v>
      </c>
      <c r="H5" s="7">
        <v>0</v>
      </c>
      <c r="I5" s="7">
        <v>140.46902654867256</v>
      </c>
      <c r="J5" s="7">
        <v>54.907407407407405</v>
      </c>
      <c r="K5" s="7">
        <v>92.191666666666663</v>
      </c>
      <c r="L5" s="7">
        <v>90.30952380952381</v>
      </c>
      <c r="M5" s="7">
        <v>0</v>
      </c>
      <c r="N5" s="7">
        <v>87.924855491329481</v>
      </c>
      <c r="O5" s="7">
        <v>162.12472160356347</v>
      </c>
      <c r="P5" s="8">
        <v>121.42084562438545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649</v>
      </c>
      <c r="C3" s="2">
        <v>1753</v>
      </c>
      <c r="D3" s="2">
        <v>165</v>
      </c>
      <c r="E3" s="2">
        <v>663</v>
      </c>
      <c r="F3" s="2">
        <v>202</v>
      </c>
      <c r="G3" s="2">
        <v>348</v>
      </c>
      <c r="H3" s="2">
        <v>560</v>
      </c>
      <c r="I3" s="2">
        <v>581</v>
      </c>
      <c r="J3" s="2">
        <v>155</v>
      </c>
      <c r="K3" s="2">
        <v>354</v>
      </c>
      <c r="L3" s="2">
        <v>289</v>
      </c>
      <c r="M3" s="2">
        <v>216</v>
      </c>
      <c r="N3" s="2">
        <v>516</v>
      </c>
      <c r="O3" s="2">
        <v>2666</v>
      </c>
      <c r="P3" s="3">
        <v>9117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0.46995377503852082</v>
      </c>
      <c r="C4" s="5">
        <v>0.59326868225898455</v>
      </c>
      <c r="D4" s="5">
        <v>0.84242424242424241</v>
      </c>
      <c r="E4" s="5">
        <v>0.49019607843137253</v>
      </c>
      <c r="F4" s="5">
        <v>0.74752475247524752</v>
      </c>
      <c r="G4" s="5">
        <v>0.41091954022988508</v>
      </c>
      <c r="H4" s="5">
        <v>3.3928571428571426E-2</v>
      </c>
      <c r="I4" s="5">
        <v>0.43029259896729777</v>
      </c>
      <c r="J4" s="5">
        <v>0.99354838709677418</v>
      </c>
      <c r="K4" s="5">
        <v>0.88135593220338981</v>
      </c>
      <c r="L4" s="5">
        <v>0.22145328719723184</v>
      </c>
      <c r="M4" s="5">
        <v>0.18518518518518517</v>
      </c>
      <c r="N4" s="5">
        <v>0.51744186046511631</v>
      </c>
      <c r="O4" s="5">
        <v>0.7899474868717179</v>
      </c>
      <c r="P4" s="6">
        <v>0.58297685642206865</v>
      </c>
    </row>
    <row r="5" spans="1:43" ht="25.5" x14ac:dyDescent="0.2">
      <c r="A5" s="47" t="s">
        <v>17</v>
      </c>
      <c r="B5" s="7">
        <v>15.59672131147541</v>
      </c>
      <c r="C5" s="7">
        <v>128.05000000000001</v>
      </c>
      <c r="D5" s="7">
        <v>16.402877697841728</v>
      </c>
      <c r="E5" s="7">
        <v>69.56307692307692</v>
      </c>
      <c r="F5" s="7">
        <v>166.39072847682118</v>
      </c>
      <c r="G5" s="7">
        <v>81.104895104895107</v>
      </c>
      <c r="H5" s="7">
        <v>6.5263157894736841</v>
      </c>
      <c r="I5" s="7">
        <v>68.091999999999999</v>
      </c>
      <c r="J5" s="7">
        <v>12.714285714285714</v>
      </c>
      <c r="K5" s="7">
        <v>112.28846153846153</v>
      </c>
      <c r="L5" s="7">
        <v>11.75</v>
      </c>
      <c r="M5" s="7">
        <v>112.1</v>
      </c>
      <c r="N5" s="7">
        <v>33.50561797752809</v>
      </c>
      <c r="O5" s="7">
        <v>156.99762583095915</v>
      </c>
      <c r="P5" s="8">
        <v>112.60545625587959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333</v>
      </c>
      <c r="C3" s="2">
        <v>834</v>
      </c>
      <c r="D3" s="2">
        <v>2</v>
      </c>
      <c r="E3" s="2">
        <v>179</v>
      </c>
      <c r="F3" s="2">
        <v>13</v>
      </c>
      <c r="G3" s="2">
        <v>57</v>
      </c>
      <c r="H3" s="2">
        <v>67</v>
      </c>
      <c r="I3" s="2">
        <v>262</v>
      </c>
      <c r="J3" s="2">
        <v>27</v>
      </c>
      <c r="K3" s="2">
        <v>87</v>
      </c>
      <c r="L3" s="2">
        <v>338</v>
      </c>
      <c r="M3" s="2">
        <v>68</v>
      </c>
      <c r="N3" s="2">
        <v>179</v>
      </c>
      <c r="O3" s="2">
        <v>657</v>
      </c>
      <c r="P3" s="3">
        <v>3103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0.66666666666666663</v>
      </c>
      <c r="C4" s="5">
        <v>0.6306954436450839</v>
      </c>
      <c r="D4" s="5">
        <v>0</v>
      </c>
      <c r="E4" s="5">
        <v>0.20670391061452514</v>
      </c>
      <c r="F4" s="5">
        <v>0.92307692307692313</v>
      </c>
      <c r="G4" s="5">
        <v>0.26315789473684209</v>
      </c>
      <c r="H4" s="5">
        <v>7.4626865671641784E-2</v>
      </c>
      <c r="I4" s="5">
        <v>0.86641221374045807</v>
      </c>
      <c r="J4" s="5">
        <v>0.96296296296296291</v>
      </c>
      <c r="K4" s="5">
        <v>0.9885057471264368</v>
      </c>
      <c r="L4" s="5">
        <v>0.53550295857988162</v>
      </c>
      <c r="M4" s="5">
        <v>0.38235294117647056</v>
      </c>
      <c r="N4" s="5">
        <v>0.32960893854748602</v>
      </c>
      <c r="O4" s="5">
        <v>0.74885844748858443</v>
      </c>
      <c r="P4" s="6">
        <v>0.61682242990654201</v>
      </c>
    </row>
    <row r="5" spans="1:43" ht="25.5" x14ac:dyDescent="0.2">
      <c r="A5" s="47" t="s">
        <v>17</v>
      </c>
      <c r="B5" s="7">
        <v>42.558558558558559</v>
      </c>
      <c r="C5" s="7">
        <v>105.16539923954373</v>
      </c>
      <c r="D5" s="7">
        <v>0</v>
      </c>
      <c r="E5" s="7">
        <v>24.243243243243242</v>
      </c>
      <c r="F5" s="7">
        <v>144.75</v>
      </c>
      <c r="G5" s="7">
        <v>29.8</v>
      </c>
      <c r="H5" s="7">
        <v>2.6</v>
      </c>
      <c r="I5" s="7">
        <v>34.51101321585903</v>
      </c>
      <c r="J5" s="7">
        <v>12.192307692307692</v>
      </c>
      <c r="K5" s="7">
        <v>44.52325581395349</v>
      </c>
      <c r="L5" s="7">
        <v>24.403314917127073</v>
      </c>
      <c r="M5" s="7">
        <v>6.8076923076923075</v>
      </c>
      <c r="N5" s="7">
        <v>8.5762711864406782</v>
      </c>
      <c r="O5" s="7">
        <v>166.16869918699186</v>
      </c>
      <c r="P5" s="8">
        <v>87.091954022988503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pane xSplit="1" topLeftCell="B1" activePane="topRight" state="frozen"/>
      <selection pane="topRight" activeCell="B37" sqref="B37:O37"/>
    </sheetView>
  </sheetViews>
  <sheetFormatPr baseColWidth="10" defaultRowHeight="12.75" x14ac:dyDescent="0.2"/>
  <cols>
    <col min="1" max="1" width="34.85546875" customWidth="1"/>
  </cols>
  <sheetData>
    <row r="1" spans="1:16" ht="18.75" x14ac:dyDescent="0.3">
      <c r="A1" s="34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8.75" x14ac:dyDescent="0.3">
      <c r="A2" s="34" t="s">
        <v>71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5.5" x14ac:dyDescent="0.2">
      <c r="A4" s="38" t="s">
        <v>63</v>
      </c>
      <c r="B4" s="39" t="s">
        <v>0</v>
      </c>
      <c r="C4" s="39" t="s">
        <v>1</v>
      </c>
      <c r="D4" s="39" t="s">
        <v>2</v>
      </c>
      <c r="E4" s="39" t="s">
        <v>3</v>
      </c>
      <c r="F4" s="39" t="s">
        <v>4</v>
      </c>
      <c r="G4" s="39" t="s">
        <v>5</v>
      </c>
      <c r="H4" s="39" t="s">
        <v>6</v>
      </c>
      <c r="I4" s="39" t="s">
        <v>7</v>
      </c>
      <c r="J4" s="39" t="s">
        <v>8</v>
      </c>
      <c r="K4" s="39" t="s">
        <v>9</v>
      </c>
      <c r="L4" s="39" t="s">
        <v>10</v>
      </c>
      <c r="M4" s="39" t="s">
        <v>11</v>
      </c>
      <c r="N4" s="39" t="s">
        <v>12</v>
      </c>
      <c r="O4" s="56" t="s">
        <v>13</v>
      </c>
      <c r="P4" s="60" t="s">
        <v>14</v>
      </c>
    </row>
    <row r="5" spans="1:16" x14ac:dyDescent="0.2">
      <c r="A5" s="53" t="s">
        <v>45</v>
      </c>
      <c r="B5" s="54"/>
      <c r="C5" s="54">
        <v>41</v>
      </c>
      <c r="D5" s="54"/>
      <c r="E5" s="54"/>
      <c r="F5" s="54">
        <v>82</v>
      </c>
      <c r="G5" s="54">
        <v>3</v>
      </c>
      <c r="H5" s="54"/>
      <c r="I5" s="54">
        <v>240</v>
      </c>
      <c r="J5" s="54">
        <v>165</v>
      </c>
      <c r="K5" s="54">
        <f>76+35+157</f>
        <v>268</v>
      </c>
      <c r="L5" s="54">
        <v>167</v>
      </c>
      <c r="M5" s="54"/>
      <c r="N5" s="54"/>
      <c r="O5" s="57"/>
      <c r="P5" s="61">
        <f>SUM(B5:O5)</f>
        <v>966</v>
      </c>
    </row>
    <row r="6" spans="1:16" x14ac:dyDescent="0.2">
      <c r="A6" s="40" t="s">
        <v>46</v>
      </c>
      <c r="B6" s="41"/>
      <c r="C6" s="41">
        <v>4</v>
      </c>
      <c r="D6" s="41"/>
      <c r="E6" s="41"/>
      <c r="F6" s="41">
        <v>33</v>
      </c>
      <c r="G6" s="41"/>
      <c r="H6" s="41">
        <v>95</v>
      </c>
      <c r="I6" s="41">
        <v>409</v>
      </c>
      <c r="J6" s="41">
        <v>266</v>
      </c>
      <c r="K6" s="41">
        <v>27</v>
      </c>
      <c r="L6" s="41"/>
      <c r="M6" s="41"/>
      <c r="N6" s="41"/>
      <c r="O6" s="58">
        <v>1</v>
      </c>
      <c r="P6" s="62">
        <f t="shared" ref="P6:P35" si="0">SUM(B6:O6)</f>
        <v>835</v>
      </c>
    </row>
    <row r="7" spans="1:16" x14ac:dyDescent="0.2">
      <c r="A7" s="40" t="s">
        <v>18</v>
      </c>
      <c r="B7" s="41"/>
      <c r="C7" s="41">
        <v>21</v>
      </c>
      <c r="D7" s="41"/>
      <c r="E7" s="41"/>
      <c r="F7" s="41"/>
      <c r="G7" s="41">
        <v>3</v>
      </c>
      <c r="H7" s="41"/>
      <c r="I7" s="41">
        <v>729</v>
      </c>
      <c r="J7" s="41"/>
      <c r="K7" s="41"/>
      <c r="L7" s="41"/>
      <c r="M7" s="41"/>
      <c r="N7" s="41">
        <v>42</v>
      </c>
      <c r="O7" s="58"/>
      <c r="P7" s="62">
        <f t="shared" si="0"/>
        <v>795</v>
      </c>
    </row>
    <row r="8" spans="1:16" x14ac:dyDescent="0.2">
      <c r="A8" s="40" t="s">
        <v>19</v>
      </c>
      <c r="B8" s="41">
        <v>233</v>
      </c>
      <c r="C8" s="41">
        <v>28</v>
      </c>
      <c r="D8" s="41">
        <v>616</v>
      </c>
      <c r="E8" s="41">
        <v>1</v>
      </c>
      <c r="F8" s="41">
        <v>13</v>
      </c>
      <c r="G8" s="41">
        <v>240</v>
      </c>
      <c r="H8" s="41">
        <v>485</v>
      </c>
      <c r="I8" s="41">
        <v>623</v>
      </c>
      <c r="J8" s="41">
        <v>110</v>
      </c>
      <c r="K8" s="41">
        <f>8+5+108</f>
        <v>121</v>
      </c>
      <c r="L8" s="41"/>
      <c r="M8" s="41"/>
      <c r="N8" s="41">
        <v>540</v>
      </c>
      <c r="O8" s="58"/>
      <c r="P8" s="62">
        <f t="shared" si="0"/>
        <v>3010</v>
      </c>
    </row>
    <row r="9" spans="1:16" x14ac:dyDescent="0.2">
      <c r="A9" s="40" t="s">
        <v>48</v>
      </c>
      <c r="B9" s="41"/>
      <c r="C9" s="41">
        <v>44</v>
      </c>
      <c r="D9" s="41">
        <v>4</v>
      </c>
      <c r="E9" s="41"/>
      <c r="F9" s="41">
        <v>10</v>
      </c>
      <c r="G9" s="41">
        <v>29</v>
      </c>
      <c r="H9" s="41">
        <v>316</v>
      </c>
      <c r="I9" s="41">
        <v>71</v>
      </c>
      <c r="J9" s="41">
        <v>314</v>
      </c>
      <c r="K9" s="41">
        <f>25+17+8</f>
        <v>50</v>
      </c>
      <c r="L9" s="41">
        <v>378</v>
      </c>
      <c r="M9" s="41"/>
      <c r="N9" s="41">
        <v>11</v>
      </c>
      <c r="O9" s="58">
        <v>71</v>
      </c>
      <c r="P9" s="62">
        <f t="shared" si="0"/>
        <v>1298</v>
      </c>
    </row>
    <row r="10" spans="1:16" x14ac:dyDescent="0.2">
      <c r="A10" s="40" t="s">
        <v>21</v>
      </c>
      <c r="B10" s="41"/>
      <c r="C10" s="41"/>
      <c r="D10" s="41"/>
      <c r="E10" s="41"/>
      <c r="F10" s="41"/>
      <c r="G10" s="41">
        <v>3</v>
      </c>
      <c r="H10" s="41"/>
      <c r="I10" s="41">
        <v>570</v>
      </c>
      <c r="J10" s="41"/>
      <c r="K10" s="41"/>
      <c r="L10" s="41"/>
      <c r="M10" s="41"/>
      <c r="N10" s="41"/>
      <c r="O10" s="58"/>
      <c r="P10" s="62">
        <f t="shared" si="0"/>
        <v>573</v>
      </c>
    </row>
    <row r="11" spans="1:16" x14ac:dyDescent="0.2">
      <c r="A11" s="40" t="s">
        <v>22</v>
      </c>
      <c r="B11" s="41"/>
      <c r="C11" s="41"/>
      <c r="D11" s="41"/>
      <c r="E11" s="41"/>
      <c r="F11" s="41"/>
      <c r="G11" s="41">
        <v>2</v>
      </c>
      <c r="H11" s="41"/>
      <c r="I11" s="41">
        <v>1</v>
      </c>
      <c r="J11" s="41"/>
      <c r="K11" s="41"/>
      <c r="L11" s="41"/>
      <c r="M11" s="41"/>
      <c r="N11" s="41">
        <v>2</v>
      </c>
      <c r="O11" s="58"/>
      <c r="P11" s="62">
        <f t="shared" si="0"/>
        <v>5</v>
      </c>
    </row>
    <row r="12" spans="1:16" x14ac:dyDescent="0.2">
      <c r="A12" s="40" t="s">
        <v>61</v>
      </c>
      <c r="B12" s="41"/>
      <c r="C12" s="41">
        <v>8</v>
      </c>
      <c r="D12" s="41"/>
      <c r="E12" s="41"/>
      <c r="F12" s="41"/>
      <c r="G12" s="41">
        <v>4</v>
      </c>
      <c r="H12" s="41"/>
      <c r="I12" s="41">
        <v>46</v>
      </c>
      <c r="J12" s="41"/>
      <c r="K12" s="41"/>
      <c r="L12" s="41"/>
      <c r="M12" s="41"/>
      <c r="N12" s="41"/>
      <c r="O12" s="58"/>
      <c r="P12" s="62">
        <f t="shared" si="0"/>
        <v>58</v>
      </c>
    </row>
    <row r="13" spans="1:16" x14ac:dyDescent="0.2">
      <c r="A13" s="40" t="s">
        <v>23</v>
      </c>
      <c r="B13" s="41"/>
      <c r="C13" s="41"/>
      <c r="D13" s="41"/>
      <c r="E13" s="41"/>
      <c r="F13" s="41"/>
      <c r="G13" s="41"/>
      <c r="H13" s="41"/>
      <c r="I13" s="41">
        <v>1</v>
      </c>
      <c r="J13" s="41"/>
      <c r="K13" s="41"/>
      <c r="L13" s="41"/>
      <c r="M13" s="41"/>
      <c r="N13" s="41"/>
      <c r="O13" s="58"/>
      <c r="P13" s="62">
        <f t="shared" si="0"/>
        <v>1</v>
      </c>
    </row>
    <row r="14" spans="1:16" x14ac:dyDescent="0.2">
      <c r="A14" s="40" t="s">
        <v>24</v>
      </c>
      <c r="B14" s="41">
        <v>16</v>
      </c>
      <c r="C14" s="41">
        <v>166</v>
      </c>
      <c r="D14" s="41">
        <v>873</v>
      </c>
      <c r="E14" s="41">
        <v>8</v>
      </c>
      <c r="F14" s="41">
        <v>2564</v>
      </c>
      <c r="G14" s="41">
        <v>680</v>
      </c>
      <c r="H14" s="41">
        <v>741</v>
      </c>
      <c r="I14" s="41">
        <v>221</v>
      </c>
      <c r="J14" s="41">
        <v>888</v>
      </c>
      <c r="K14" s="41">
        <f>2+43+18</f>
        <v>63</v>
      </c>
      <c r="L14" s="41"/>
      <c r="M14" s="41"/>
      <c r="N14" s="41">
        <v>386</v>
      </c>
      <c r="O14" s="58">
        <v>150</v>
      </c>
      <c r="P14" s="62">
        <f t="shared" si="0"/>
        <v>6756</v>
      </c>
    </row>
    <row r="15" spans="1:16" x14ac:dyDescent="0.2">
      <c r="A15" s="40" t="s">
        <v>25</v>
      </c>
      <c r="B15" s="41">
        <v>12</v>
      </c>
      <c r="C15" s="41">
        <v>37</v>
      </c>
      <c r="D15" s="41">
        <v>87</v>
      </c>
      <c r="E15" s="41">
        <v>7</v>
      </c>
      <c r="F15" s="41">
        <v>517</v>
      </c>
      <c r="G15" s="41">
        <v>290</v>
      </c>
      <c r="H15" s="41"/>
      <c r="I15" s="41">
        <v>694</v>
      </c>
      <c r="J15" s="41">
        <v>6</v>
      </c>
      <c r="K15" s="41">
        <f>5+10+10</f>
        <v>25</v>
      </c>
      <c r="L15" s="41"/>
      <c r="M15" s="41">
        <v>32</v>
      </c>
      <c r="N15" s="41">
        <v>6</v>
      </c>
      <c r="O15" s="58"/>
      <c r="P15" s="62">
        <f t="shared" si="0"/>
        <v>1713</v>
      </c>
    </row>
    <row r="16" spans="1:16" x14ac:dyDescent="0.2">
      <c r="A16" s="40" t="s">
        <v>26</v>
      </c>
      <c r="B16" s="41"/>
      <c r="C16" s="41">
        <v>57</v>
      </c>
      <c r="D16" s="41"/>
      <c r="E16" s="41"/>
      <c r="F16" s="41">
        <v>69</v>
      </c>
      <c r="G16" s="41">
        <v>9</v>
      </c>
      <c r="H16" s="41"/>
      <c r="I16" s="41">
        <v>30</v>
      </c>
      <c r="J16" s="41">
        <v>62</v>
      </c>
      <c r="K16" s="41">
        <f>3+43</f>
        <v>46</v>
      </c>
      <c r="L16" s="41"/>
      <c r="M16" s="41"/>
      <c r="N16" s="41"/>
      <c r="O16" s="58"/>
      <c r="P16" s="62">
        <f t="shared" si="0"/>
        <v>273</v>
      </c>
    </row>
    <row r="17" spans="1:16" x14ac:dyDescent="0.2">
      <c r="A17" s="40" t="s">
        <v>27</v>
      </c>
      <c r="B17" s="41"/>
      <c r="C17" s="41"/>
      <c r="D17" s="41"/>
      <c r="E17" s="41"/>
      <c r="F17" s="41">
        <v>13</v>
      </c>
      <c r="G17" s="41">
        <v>14</v>
      </c>
      <c r="H17" s="41"/>
      <c r="I17" s="41"/>
      <c r="J17" s="41">
        <v>54</v>
      </c>
      <c r="K17" s="41">
        <v>9</v>
      </c>
      <c r="L17" s="41"/>
      <c r="M17" s="41"/>
      <c r="N17" s="41"/>
      <c r="O17" s="58"/>
      <c r="P17" s="62">
        <f t="shared" si="0"/>
        <v>90</v>
      </c>
    </row>
    <row r="18" spans="1:16" x14ac:dyDescent="0.2">
      <c r="A18" s="40" t="s">
        <v>28</v>
      </c>
      <c r="B18" s="41">
        <v>58</v>
      </c>
      <c r="C18" s="41">
        <v>112</v>
      </c>
      <c r="D18" s="41">
        <v>352</v>
      </c>
      <c r="E18" s="41">
        <v>6</v>
      </c>
      <c r="F18" s="41">
        <v>1274</v>
      </c>
      <c r="G18" s="41">
        <v>106</v>
      </c>
      <c r="H18" s="41">
        <v>679</v>
      </c>
      <c r="I18" s="41">
        <v>72</v>
      </c>
      <c r="J18" s="41">
        <v>134</v>
      </c>
      <c r="K18" s="41">
        <f>18+23+51+87+26</f>
        <v>205</v>
      </c>
      <c r="L18" s="41"/>
      <c r="M18" s="41"/>
      <c r="N18" s="41">
        <v>700</v>
      </c>
      <c r="O18" s="58"/>
      <c r="P18" s="62">
        <f t="shared" si="0"/>
        <v>3698</v>
      </c>
    </row>
    <row r="19" spans="1:16" x14ac:dyDescent="0.2">
      <c r="A19" s="40" t="s">
        <v>29</v>
      </c>
      <c r="B19" s="41"/>
      <c r="C19" s="41">
        <v>6</v>
      </c>
      <c r="D19" s="41"/>
      <c r="E19" s="41"/>
      <c r="F19" s="41">
        <v>2</v>
      </c>
      <c r="G19" s="41">
        <v>1</v>
      </c>
      <c r="H19" s="41">
        <v>13</v>
      </c>
      <c r="I19" s="41"/>
      <c r="J19" s="41">
        <v>40</v>
      </c>
      <c r="K19" s="41"/>
      <c r="L19" s="41"/>
      <c r="M19" s="41"/>
      <c r="N19" s="41">
        <v>13</v>
      </c>
      <c r="O19" s="58"/>
      <c r="P19" s="62">
        <f t="shared" si="0"/>
        <v>75</v>
      </c>
    </row>
    <row r="20" spans="1:16" x14ac:dyDescent="0.2">
      <c r="A20" s="40" t="s">
        <v>30</v>
      </c>
      <c r="B20" s="41"/>
      <c r="C20" s="41">
        <v>20</v>
      </c>
      <c r="D20" s="41"/>
      <c r="E20" s="41">
        <v>12</v>
      </c>
      <c r="F20" s="41">
        <v>60</v>
      </c>
      <c r="G20" s="41"/>
      <c r="H20" s="41"/>
      <c r="I20" s="41">
        <v>286</v>
      </c>
      <c r="J20" s="41">
        <v>19</v>
      </c>
      <c r="K20" s="41">
        <v>1</v>
      </c>
      <c r="L20" s="41"/>
      <c r="M20" s="41">
        <v>18</v>
      </c>
      <c r="N20" s="41">
        <v>14</v>
      </c>
      <c r="O20" s="58">
        <v>1</v>
      </c>
      <c r="P20" s="62">
        <f t="shared" si="0"/>
        <v>431</v>
      </c>
    </row>
    <row r="21" spans="1:16" x14ac:dyDescent="0.2">
      <c r="A21" s="40" t="s">
        <v>31</v>
      </c>
      <c r="B21" s="41"/>
      <c r="C21" s="41">
        <v>12</v>
      </c>
      <c r="D21" s="41"/>
      <c r="E21" s="41"/>
      <c r="F21" s="41"/>
      <c r="G21" s="41"/>
      <c r="H21" s="41">
        <v>14</v>
      </c>
      <c r="I21" s="41">
        <v>562</v>
      </c>
      <c r="J21" s="41">
        <v>10</v>
      </c>
      <c r="K21" s="41"/>
      <c r="L21" s="41"/>
      <c r="M21" s="41"/>
      <c r="N21" s="41">
        <v>7</v>
      </c>
      <c r="O21" s="58"/>
      <c r="P21" s="62">
        <f t="shared" si="0"/>
        <v>605</v>
      </c>
    </row>
    <row r="22" spans="1:16" x14ac:dyDescent="0.2">
      <c r="A22" s="40" t="s">
        <v>70</v>
      </c>
      <c r="B22" s="41"/>
      <c r="C22" s="41">
        <v>1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8"/>
      <c r="P22" s="62">
        <f t="shared" si="0"/>
        <v>1</v>
      </c>
    </row>
    <row r="23" spans="1:16" x14ac:dyDescent="0.2">
      <c r="A23" s="40" t="s">
        <v>32</v>
      </c>
      <c r="B23" s="41"/>
      <c r="C23" s="41">
        <v>36</v>
      </c>
      <c r="D23" s="41"/>
      <c r="E23" s="41"/>
      <c r="F23" s="41">
        <v>293</v>
      </c>
      <c r="G23" s="41">
        <v>137</v>
      </c>
      <c r="H23" s="41">
        <v>64</v>
      </c>
      <c r="I23" s="41">
        <v>4</v>
      </c>
      <c r="J23" s="41">
        <v>247</v>
      </c>
      <c r="K23" s="41">
        <f>14+5+53+19</f>
        <v>91</v>
      </c>
      <c r="L23" s="41"/>
      <c r="M23" s="41"/>
      <c r="N23" s="41">
        <v>519</v>
      </c>
      <c r="O23" s="58"/>
      <c r="P23" s="62">
        <f t="shared" si="0"/>
        <v>1391</v>
      </c>
    </row>
    <row r="24" spans="1:16" x14ac:dyDescent="0.2">
      <c r="A24" s="40" t="s">
        <v>33</v>
      </c>
      <c r="B24" s="41"/>
      <c r="C24" s="41">
        <v>1</v>
      </c>
      <c r="D24" s="41"/>
      <c r="E24" s="41"/>
      <c r="F24" s="41"/>
      <c r="G24" s="41">
        <v>5</v>
      </c>
      <c r="H24" s="41"/>
      <c r="I24" s="41">
        <v>4</v>
      </c>
      <c r="J24" s="41"/>
      <c r="K24" s="41"/>
      <c r="L24" s="41"/>
      <c r="M24" s="41"/>
      <c r="N24" s="41">
        <v>4</v>
      </c>
      <c r="O24" s="58"/>
      <c r="P24" s="62">
        <f t="shared" si="0"/>
        <v>14</v>
      </c>
    </row>
    <row r="25" spans="1:16" x14ac:dyDescent="0.2">
      <c r="A25" s="40" t="s">
        <v>34</v>
      </c>
      <c r="B25" s="41"/>
      <c r="C25" s="41">
        <v>57</v>
      </c>
      <c r="D25" s="41"/>
      <c r="E25" s="41"/>
      <c r="F25" s="41">
        <v>396</v>
      </c>
      <c r="G25" s="41">
        <v>238</v>
      </c>
      <c r="H25" s="41">
        <v>203</v>
      </c>
      <c r="I25" s="41">
        <v>890</v>
      </c>
      <c r="J25" s="41">
        <v>567</v>
      </c>
      <c r="K25" s="41">
        <f>32+3+31</f>
        <v>66</v>
      </c>
      <c r="L25" s="41"/>
      <c r="M25" s="41"/>
      <c r="N25" s="41">
        <v>156</v>
      </c>
      <c r="O25" s="58"/>
      <c r="P25" s="62">
        <f t="shared" si="0"/>
        <v>2573</v>
      </c>
    </row>
    <row r="26" spans="1:16" x14ac:dyDescent="0.2">
      <c r="A26" s="40" t="s">
        <v>57</v>
      </c>
      <c r="B26" s="41"/>
      <c r="C26" s="41"/>
      <c r="D26" s="41"/>
      <c r="E26" s="41"/>
      <c r="F26" s="41">
        <v>1</v>
      </c>
      <c r="G26" s="41">
        <v>1</v>
      </c>
      <c r="H26" s="41"/>
      <c r="I26" s="41">
        <v>12</v>
      </c>
      <c r="J26" s="41"/>
      <c r="K26" s="41"/>
      <c r="L26" s="41"/>
      <c r="M26" s="41"/>
      <c r="N26" s="41">
        <v>9</v>
      </c>
      <c r="O26" s="58"/>
      <c r="P26" s="62">
        <f t="shared" si="0"/>
        <v>23</v>
      </c>
    </row>
    <row r="27" spans="1:16" x14ac:dyDescent="0.2">
      <c r="A27" s="40" t="s">
        <v>36</v>
      </c>
      <c r="B27" s="41">
        <v>152</v>
      </c>
      <c r="C27" s="41">
        <v>685</v>
      </c>
      <c r="D27" s="41">
        <v>1556</v>
      </c>
      <c r="E27" s="41">
        <v>7</v>
      </c>
      <c r="F27" s="41">
        <v>6695</v>
      </c>
      <c r="G27" s="41">
        <v>489</v>
      </c>
      <c r="H27" s="41">
        <v>1746</v>
      </c>
      <c r="I27" s="41">
        <v>8990</v>
      </c>
      <c r="J27" s="41">
        <v>1183</v>
      </c>
      <c r="K27" s="41">
        <f>14+93+8</f>
        <v>115</v>
      </c>
      <c r="L27" s="41"/>
      <c r="M27" s="41"/>
      <c r="N27" s="41">
        <v>282</v>
      </c>
      <c r="O27" s="58">
        <v>8</v>
      </c>
      <c r="P27" s="62">
        <f t="shared" si="0"/>
        <v>21908</v>
      </c>
    </row>
    <row r="28" spans="1:16" x14ac:dyDescent="0.2">
      <c r="A28" s="40" t="s">
        <v>53</v>
      </c>
      <c r="B28" s="41"/>
      <c r="C28" s="41"/>
      <c r="D28" s="41"/>
      <c r="E28" s="41"/>
      <c r="F28" s="41"/>
      <c r="G28" s="41"/>
      <c r="H28" s="41"/>
      <c r="I28" s="41">
        <v>2</v>
      </c>
      <c r="J28" s="41">
        <v>5</v>
      </c>
      <c r="K28" s="41"/>
      <c r="L28" s="41"/>
      <c r="M28" s="41"/>
      <c r="N28" s="41">
        <v>1</v>
      </c>
      <c r="O28" s="58"/>
      <c r="P28" s="62">
        <f t="shared" si="0"/>
        <v>8</v>
      </c>
    </row>
    <row r="29" spans="1:16" x14ac:dyDescent="0.2">
      <c r="A29" s="40" t="s">
        <v>37</v>
      </c>
      <c r="B29" s="41"/>
      <c r="C29" s="41">
        <v>103</v>
      </c>
      <c r="D29" s="41">
        <v>8</v>
      </c>
      <c r="E29" s="41">
        <v>8</v>
      </c>
      <c r="F29" s="41">
        <v>335</v>
      </c>
      <c r="G29" s="41">
        <v>186</v>
      </c>
      <c r="H29" s="41">
        <v>780</v>
      </c>
      <c r="I29" s="41">
        <v>504</v>
      </c>
      <c r="J29" s="41">
        <v>231</v>
      </c>
      <c r="K29" s="41">
        <f>30+6+139</f>
        <v>175</v>
      </c>
      <c r="L29" s="41">
        <v>245</v>
      </c>
      <c r="M29" s="41">
        <v>1</v>
      </c>
      <c r="N29" s="41">
        <v>431</v>
      </c>
      <c r="O29" s="58"/>
      <c r="P29" s="62">
        <f t="shared" si="0"/>
        <v>3007</v>
      </c>
    </row>
    <row r="30" spans="1:16" x14ac:dyDescent="0.2">
      <c r="A30" s="40" t="s">
        <v>38</v>
      </c>
      <c r="B30" s="41"/>
      <c r="C30" s="41">
        <v>43</v>
      </c>
      <c r="D30" s="41"/>
      <c r="E30" s="41">
        <v>6</v>
      </c>
      <c r="F30" s="41">
        <v>68</v>
      </c>
      <c r="G30" s="41">
        <v>12</v>
      </c>
      <c r="H30" s="41">
        <v>83</v>
      </c>
      <c r="I30" s="41">
        <v>18</v>
      </c>
      <c r="J30" s="41">
        <v>39</v>
      </c>
      <c r="K30" s="41">
        <f>14+3+2</f>
        <v>19</v>
      </c>
      <c r="L30" s="41"/>
      <c r="M30" s="41"/>
      <c r="N30" s="41">
        <v>26</v>
      </c>
      <c r="O30" s="58"/>
      <c r="P30" s="62">
        <f t="shared" si="0"/>
        <v>314</v>
      </c>
    </row>
    <row r="31" spans="1:16" x14ac:dyDescent="0.2">
      <c r="A31" s="40" t="s">
        <v>39</v>
      </c>
      <c r="B31" s="41"/>
      <c r="C31" s="41">
        <v>38</v>
      </c>
      <c r="D31" s="41"/>
      <c r="E31" s="41"/>
      <c r="F31" s="41">
        <v>2</v>
      </c>
      <c r="G31" s="41"/>
      <c r="H31" s="41"/>
      <c r="I31" s="41">
        <v>53</v>
      </c>
      <c r="J31" s="41">
        <v>1</v>
      </c>
      <c r="K31" s="41">
        <v>45</v>
      </c>
      <c r="L31" s="41"/>
      <c r="M31" s="41"/>
      <c r="N31" s="41">
        <v>16</v>
      </c>
      <c r="O31" s="58">
        <v>1</v>
      </c>
      <c r="P31" s="62">
        <f t="shared" si="0"/>
        <v>156</v>
      </c>
    </row>
    <row r="32" spans="1:16" x14ac:dyDescent="0.2">
      <c r="A32" s="40" t="s">
        <v>40</v>
      </c>
      <c r="B32" s="41">
        <v>211</v>
      </c>
      <c r="C32" s="41">
        <v>357</v>
      </c>
      <c r="D32" s="41">
        <v>40</v>
      </c>
      <c r="E32" s="41">
        <v>3</v>
      </c>
      <c r="F32" s="41">
        <v>3182</v>
      </c>
      <c r="G32" s="41">
        <v>11</v>
      </c>
      <c r="H32" s="41">
        <v>1012</v>
      </c>
      <c r="I32" s="41">
        <v>2400</v>
      </c>
      <c r="J32" s="41">
        <v>123</v>
      </c>
      <c r="K32" s="41">
        <f>41+94+9+60</f>
        <v>204</v>
      </c>
      <c r="L32" s="41"/>
      <c r="M32" s="41">
        <v>30</v>
      </c>
      <c r="N32" s="41">
        <v>26</v>
      </c>
      <c r="O32" s="58"/>
      <c r="P32" s="62">
        <f t="shared" si="0"/>
        <v>7599</v>
      </c>
    </row>
    <row r="33" spans="1:16" x14ac:dyDescent="0.2">
      <c r="A33" s="40" t="s">
        <v>41</v>
      </c>
      <c r="B33" s="41"/>
      <c r="C33" s="41">
        <v>28</v>
      </c>
      <c r="D33" s="41"/>
      <c r="E33" s="41"/>
      <c r="F33" s="41">
        <v>111</v>
      </c>
      <c r="G33" s="41">
        <v>71</v>
      </c>
      <c r="H33" s="41">
        <v>62</v>
      </c>
      <c r="I33" s="41">
        <v>111</v>
      </c>
      <c r="J33" s="41">
        <v>25</v>
      </c>
      <c r="K33" s="41">
        <f>82+16+115</f>
        <v>213</v>
      </c>
      <c r="L33" s="41"/>
      <c r="M33" s="41"/>
      <c r="N33" s="41">
        <v>3</v>
      </c>
      <c r="O33" s="58"/>
      <c r="P33" s="62">
        <f t="shared" si="0"/>
        <v>624</v>
      </c>
    </row>
    <row r="34" spans="1:16" x14ac:dyDescent="0.2">
      <c r="A34" s="40" t="s">
        <v>58</v>
      </c>
      <c r="B34" s="41">
        <v>45</v>
      </c>
      <c r="C34" s="41">
        <v>1019</v>
      </c>
      <c r="D34" s="41">
        <v>1178</v>
      </c>
      <c r="E34" s="41">
        <v>38</v>
      </c>
      <c r="F34" s="41">
        <v>2035</v>
      </c>
      <c r="G34" s="41">
        <v>386</v>
      </c>
      <c r="H34" s="41">
        <v>1410</v>
      </c>
      <c r="I34" s="41">
        <v>1086</v>
      </c>
      <c r="J34" s="41">
        <v>226</v>
      </c>
      <c r="K34" s="41">
        <f>10+84+3+5</f>
        <v>102</v>
      </c>
      <c r="L34" s="41">
        <f>503+4</f>
        <v>507</v>
      </c>
      <c r="M34" s="41"/>
      <c r="N34" s="41">
        <v>2083</v>
      </c>
      <c r="O34" s="58"/>
      <c r="P34" s="62">
        <f t="shared" si="0"/>
        <v>10115</v>
      </c>
    </row>
    <row r="35" spans="1:16" x14ac:dyDescent="0.2">
      <c r="A35" s="49" t="s">
        <v>42</v>
      </c>
      <c r="B35" s="50">
        <v>30</v>
      </c>
      <c r="C35" s="50">
        <v>73</v>
      </c>
      <c r="D35" s="50">
        <v>261</v>
      </c>
      <c r="E35" s="50">
        <v>8</v>
      </c>
      <c r="F35" s="50">
        <v>1680</v>
      </c>
      <c r="G35" s="50">
        <v>441</v>
      </c>
      <c r="H35" s="50">
        <v>281</v>
      </c>
      <c r="I35" s="50">
        <v>360</v>
      </c>
      <c r="J35" s="50">
        <v>109</v>
      </c>
      <c r="K35" s="50">
        <f>2+4</f>
        <v>6</v>
      </c>
      <c r="L35" s="50">
        <v>374</v>
      </c>
      <c r="M35" s="50"/>
      <c r="N35" s="50">
        <v>4</v>
      </c>
      <c r="O35" s="59"/>
      <c r="P35" s="63">
        <f t="shared" si="0"/>
        <v>3627</v>
      </c>
    </row>
    <row r="36" spans="1:16" x14ac:dyDescent="0.2">
      <c r="A36" s="55" t="s">
        <v>72</v>
      </c>
      <c r="B36" s="48"/>
      <c r="C36" s="48"/>
      <c r="D36" s="48"/>
      <c r="E36" s="48"/>
      <c r="F36" s="48">
        <v>7</v>
      </c>
      <c r="G36" s="48">
        <v>1</v>
      </c>
      <c r="H36" s="48"/>
      <c r="I36" s="48">
        <v>174</v>
      </c>
      <c r="J36" s="48">
        <v>812</v>
      </c>
      <c r="K36" s="48"/>
      <c r="L36" s="48">
        <v>1</v>
      </c>
      <c r="M36" s="48"/>
      <c r="N36" s="48">
        <v>4</v>
      </c>
      <c r="O36" s="48"/>
      <c r="P36" s="64">
        <f>SUM(B36:O36)</f>
        <v>999</v>
      </c>
    </row>
    <row r="37" spans="1:16" ht="15.75" x14ac:dyDescent="0.2">
      <c r="A37" s="51" t="s">
        <v>64</v>
      </c>
      <c r="B37" s="52">
        <f t="shared" ref="B37:O37" si="1">SUM(B5:B35)</f>
        <v>757</v>
      </c>
      <c r="C37" s="52">
        <f t="shared" si="1"/>
        <v>2997</v>
      </c>
      <c r="D37" s="52">
        <f t="shared" si="1"/>
        <v>4975</v>
      </c>
      <c r="E37" s="52">
        <f t="shared" si="1"/>
        <v>104</v>
      </c>
      <c r="F37" s="52">
        <f>SUM(F5:F36)</f>
        <v>19442</v>
      </c>
      <c r="G37" s="52">
        <f>SUM(G5:G36)</f>
        <v>3362</v>
      </c>
      <c r="H37" s="52">
        <f t="shared" si="1"/>
        <v>7984</v>
      </c>
      <c r="I37" s="52">
        <f>SUM(I5:I36)</f>
        <v>19163</v>
      </c>
      <c r="J37" s="52">
        <f>SUM(J5:J36)</f>
        <v>5636</v>
      </c>
      <c r="K37" s="52">
        <f t="shared" si="1"/>
        <v>1851</v>
      </c>
      <c r="L37" s="52">
        <f>SUM(L5:L36)</f>
        <v>1672</v>
      </c>
      <c r="M37" s="52">
        <f t="shared" si="1"/>
        <v>81</v>
      </c>
      <c r="N37" s="52">
        <f>SUM(N5:N36)</f>
        <v>5285</v>
      </c>
      <c r="O37" s="52">
        <f t="shared" si="1"/>
        <v>232</v>
      </c>
      <c r="P37" s="65">
        <f>SUM(P5:P36)</f>
        <v>73541</v>
      </c>
    </row>
    <row r="38" spans="1:16" ht="15" x14ac:dyDescent="0.25">
      <c r="C38" s="33"/>
    </row>
    <row r="39" spans="1:16" ht="15" x14ac:dyDescent="0.25">
      <c r="C39" s="33"/>
    </row>
    <row r="40" spans="1:16" ht="15" x14ac:dyDescent="0.25">
      <c r="C40" s="33"/>
    </row>
    <row r="41" spans="1:16" ht="15" x14ac:dyDescent="0.25">
      <c r="C41" s="3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294</v>
      </c>
      <c r="D3" s="2">
        <v>0</v>
      </c>
      <c r="E3" s="2">
        <v>0</v>
      </c>
      <c r="F3" s="2">
        <v>0</v>
      </c>
      <c r="G3" s="2">
        <v>235</v>
      </c>
      <c r="H3" s="2">
        <v>0</v>
      </c>
      <c r="I3" s="2">
        <v>89</v>
      </c>
      <c r="J3" s="2">
        <v>0</v>
      </c>
      <c r="K3" s="2">
        <v>0</v>
      </c>
      <c r="L3" s="2">
        <v>0</v>
      </c>
      <c r="M3" s="2">
        <v>0</v>
      </c>
      <c r="N3" s="2">
        <v>751</v>
      </c>
      <c r="O3" s="2">
        <v>0</v>
      </c>
      <c r="P3" s="3">
        <v>1369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0.33673469387755101</v>
      </c>
      <c r="D4" s="5" t="s">
        <v>69</v>
      </c>
      <c r="E4" s="5" t="s">
        <v>69</v>
      </c>
      <c r="F4" s="5" t="s">
        <v>69</v>
      </c>
      <c r="G4" s="5">
        <v>5.5319148936170209E-2</v>
      </c>
      <c r="H4" s="5" t="s">
        <v>69</v>
      </c>
      <c r="I4" s="5">
        <v>0.5730337078651685</v>
      </c>
      <c r="J4" s="5" t="s">
        <v>69</v>
      </c>
      <c r="K4" s="5" t="s">
        <v>69</v>
      </c>
      <c r="L4" s="5" t="s">
        <v>69</v>
      </c>
      <c r="M4" s="5" t="s">
        <v>69</v>
      </c>
      <c r="N4" s="5">
        <v>0.70306258322237014</v>
      </c>
      <c r="O4" s="5" t="s">
        <v>69</v>
      </c>
      <c r="P4" s="6">
        <v>0.50474799123447767</v>
      </c>
    </row>
    <row r="5" spans="1:43" ht="25.5" x14ac:dyDescent="0.2">
      <c r="A5" s="47" t="s">
        <v>17</v>
      </c>
      <c r="B5" s="7">
        <v>0</v>
      </c>
      <c r="C5" s="7">
        <v>117.63636363636364</v>
      </c>
      <c r="D5" s="7">
        <v>0</v>
      </c>
      <c r="E5" s="7">
        <v>0</v>
      </c>
      <c r="F5" s="7">
        <v>0</v>
      </c>
      <c r="G5" s="7">
        <v>38</v>
      </c>
      <c r="H5" s="7">
        <v>0</v>
      </c>
      <c r="I5" s="7">
        <v>65.647058823529406</v>
      </c>
      <c r="J5" s="7">
        <v>0</v>
      </c>
      <c r="K5" s="7">
        <v>0</v>
      </c>
      <c r="L5" s="7">
        <v>0</v>
      </c>
      <c r="M5" s="7">
        <v>0</v>
      </c>
      <c r="N5" s="7">
        <v>72.034090909090907</v>
      </c>
      <c r="O5" s="7">
        <v>0</v>
      </c>
      <c r="P5" s="8">
        <v>77.455861070911723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210</v>
      </c>
      <c r="C3" s="2">
        <v>807</v>
      </c>
      <c r="D3" s="2">
        <v>21</v>
      </c>
      <c r="E3" s="2">
        <v>45</v>
      </c>
      <c r="F3" s="2">
        <v>25</v>
      </c>
      <c r="G3" s="2">
        <v>231</v>
      </c>
      <c r="H3" s="2">
        <v>74</v>
      </c>
      <c r="I3" s="2">
        <v>93</v>
      </c>
      <c r="J3" s="2">
        <v>21</v>
      </c>
      <c r="K3" s="2">
        <v>76</v>
      </c>
      <c r="L3" s="2">
        <v>411</v>
      </c>
      <c r="M3" s="2">
        <v>8</v>
      </c>
      <c r="N3" s="2">
        <v>358</v>
      </c>
      <c r="O3" s="2">
        <v>125</v>
      </c>
      <c r="P3" s="3">
        <v>2505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0.73809523809523814</v>
      </c>
      <c r="C4" s="5">
        <v>0.60594795539033453</v>
      </c>
      <c r="D4" s="5">
        <v>0.61904761904761907</v>
      </c>
      <c r="E4" s="5">
        <v>0.37777777777777777</v>
      </c>
      <c r="F4" s="5">
        <v>0.36</v>
      </c>
      <c r="G4" s="5">
        <v>0.29004329004329005</v>
      </c>
      <c r="H4" s="5">
        <v>0.67567567567567566</v>
      </c>
      <c r="I4" s="5">
        <v>0.56989247311827962</v>
      </c>
      <c r="J4" s="5">
        <v>0.90476190476190477</v>
      </c>
      <c r="K4" s="5">
        <v>0.96052631578947367</v>
      </c>
      <c r="L4" s="5">
        <v>0.57907542579075422</v>
      </c>
      <c r="M4" s="5">
        <v>0.875</v>
      </c>
      <c r="N4" s="5">
        <v>0.91620111731843579</v>
      </c>
      <c r="O4" s="5">
        <v>0.94399999999999995</v>
      </c>
      <c r="P4" s="6">
        <v>0.65309381237524955</v>
      </c>
    </row>
    <row r="5" spans="1:43" ht="25.5" x14ac:dyDescent="0.2">
      <c r="A5" s="47" t="s">
        <v>17</v>
      </c>
      <c r="B5" s="7">
        <v>17.535483870967742</v>
      </c>
      <c r="C5" s="7">
        <v>112.4601226993865</v>
      </c>
      <c r="D5" s="7">
        <v>4.7692307692307692</v>
      </c>
      <c r="E5" s="7">
        <v>4.7647058823529411</v>
      </c>
      <c r="F5" s="7">
        <v>1.5555555555555556</v>
      </c>
      <c r="G5" s="7">
        <v>104.17910447761194</v>
      </c>
      <c r="H5" s="7">
        <v>11.56</v>
      </c>
      <c r="I5" s="7">
        <v>78.339622641509436</v>
      </c>
      <c r="J5" s="7">
        <v>24.894736842105264</v>
      </c>
      <c r="K5" s="7">
        <v>124.97260273972603</v>
      </c>
      <c r="L5" s="7">
        <v>99.079831932773104</v>
      </c>
      <c r="M5" s="7">
        <v>97.571428571428569</v>
      </c>
      <c r="N5" s="7">
        <v>59.777439024390247</v>
      </c>
      <c r="O5" s="7">
        <v>7.1440677966101696</v>
      </c>
      <c r="P5" s="8">
        <v>75.72616136919315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1</v>
      </c>
      <c r="O3" s="2">
        <v>0</v>
      </c>
      <c r="P3" s="3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 t="s">
        <v>69</v>
      </c>
      <c r="D4" s="5" t="s">
        <v>69</v>
      </c>
      <c r="E4" s="5" t="s">
        <v>69</v>
      </c>
      <c r="F4" s="5" t="s">
        <v>69</v>
      </c>
      <c r="G4" s="5">
        <v>0</v>
      </c>
      <c r="H4" s="5" t="s">
        <v>69</v>
      </c>
      <c r="I4" s="5">
        <v>0</v>
      </c>
      <c r="J4" s="5" t="s">
        <v>69</v>
      </c>
      <c r="K4" s="5" t="s">
        <v>69</v>
      </c>
      <c r="L4" s="5" t="s">
        <v>69</v>
      </c>
      <c r="M4" s="5" t="s">
        <v>69</v>
      </c>
      <c r="N4" s="5">
        <v>1</v>
      </c>
      <c r="O4" s="5" t="s">
        <v>69</v>
      </c>
      <c r="P4" s="6">
        <v>0.33333333333333331</v>
      </c>
    </row>
    <row r="5" spans="1:43" ht="25.5" x14ac:dyDescent="0.2">
      <c r="A5" s="47" t="s">
        <v>17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8">
        <v>0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49</v>
      </c>
      <c r="C3" s="2">
        <v>449</v>
      </c>
      <c r="D3" s="2">
        <v>138</v>
      </c>
      <c r="E3" s="2">
        <v>56</v>
      </c>
      <c r="F3" s="2">
        <v>46</v>
      </c>
      <c r="G3" s="2">
        <v>149</v>
      </c>
      <c r="H3" s="2">
        <v>201</v>
      </c>
      <c r="I3" s="2">
        <v>261</v>
      </c>
      <c r="J3" s="2">
        <v>67</v>
      </c>
      <c r="K3" s="2">
        <v>248</v>
      </c>
      <c r="L3" s="2">
        <v>245</v>
      </c>
      <c r="M3" s="2">
        <v>15</v>
      </c>
      <c r="N3" s="2">
        <v>617</v>
      </c>
      <c r="O3" s="2">
        <v>134</v>
      </c>
      <c r="P3" s="3">
        <v>2675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0.55102040816326525</v>
      </c>
      <c r="C4" s="5">
        <v>0.34743875278396436</v>
      </c>
      <c r="D4" s="5">
        <v>0.45652173913043476</v>
      </c>
      <c r="E4" s="5">
        <v>0.6964285714285714</v>
      </c>
      <c r="F4" s="5">
        <v>0.76086956521739135</v>
      </c>
      <c r="G4" s="5">
        <v>0.26845637583892618</v>
      </c>
      <c r="H4" s="5">
        <v>0.22885572139303484</v>
      </c>
      <c r="I4" s="5">
        <v>0.79693486590038309</v>
      </c>
      <c r="J4" s="5">
        <v>0.9850746268656716</v>
      </c>
      <c r="K4" s="5">
        <v>0.8911290322580645</v>
      </c>
      <c r="L4" s="5">
        <v>0.55102040816326525</v>
      </c>
      <c r="M4" s="5">
        <v>1</v>
      </c>
      <c r="N4" s="5">
        <v>0.87034035656401942</v>
      </c>
      <c r="O4" s="5">
        <v>0.56716417910447758</v>
      </c>
      <c r="P4" s="6">
        <v>0.62205607476635516</v>
      </c>
    </row>
    <row r="5" spans="1:43" ht="25.5" x14ac:dyDescent="0.2">
      <c r="A5" s="47" t="s">
        <v>17</v>
      </c>
      <c r="B5" s="7">
        <v>4.4444444444444446</v>
      </c>
      <c r="C5" s="7">
        <v>86.102564102564102</v>
      </c>
      <c r="D5" s="7">
        <v>12.634920634920634</v>
      </c>
      <c r="E5" s="7">
        <v>7.9487179487179489</v>
      </c>
      <c r="F5" s="7">
        <v>1.6285714285714286</v>
      </c>
      <c r="G5" s="7">
        <v>117.875</v>
      </c>
      <c r="H5" s="7">
        <v>82.434782608695656</v>
      </c>
      <c r="I5" s="7">
        <v>11.942307692307692</v>
      </c>
      <c r="J5" s="7">
        <v>22.075757575757574</v>
      </c>
      <c r="K5" s="7">
        <v>72.190045248868785</v>
      </c>
      <c r="L5" s="7">
        <v>24.05925925925926</v>
      </c>
      <c r="M5" s="7">
        <v>1</v>
      </c>
      <c r="N5" s="7">
        <v>73.502793296089379</v>
      </c>
      <c r="O5" s="7">
        <v>63.842105263157897</v>
      </c>
      <c r="P5" s="8">
        <v>54.50901442307692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24</v>
      </c>
      <c r="H3" s="2">
        <v>0</v>
      </c>
      <c r="I3" s="2">
        <v>28</v>
      </c>
      <c r="J3" s="2">
        <v>0</v>
      </c>
      <c r="K3" s="2">
        <v>0</v>
      </c>
      <c r="L3" s="2">
        <v>770</v>
      </c>
      <c r="M3" s="2">
        <v>0</v>
      </c>
      <c r="N3" s="2">
        <v>0</v>
      </c>
      <c r="O3" s="2">
        <v>0</v>
      </c>
      <c r="P3" s="3">
        <v>822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 t="s">
        <v>69</v>
      </c>
      <c r="D4" s="5" t="s">
        <v>69</v>
      </c>
      <c r="E4" s="5" t="s">
        <v>69</v>
      </c>
      <c r="F4" s="5" t="s">
        <v>69</v>
      </c>
      <c r="G4" s="5">
        <v>0</v>
      </c>
      <c r="H4" s="5" t="s">
        <v>69</v>
      </c>
      <c r="I4" s="5">
        <v>0.5714285714285714</v>
      </c>
      <c r="J4" s="5" t="s">
        <v>69</v>
      </c>
      <c r="K4" s="5" t="s">
        <v>69</v>
      </c>
      <c r="L4" s="5">
        <v>0.7116883116883117</v>
      </c>
      <c r="M4" s="5" t="s">
        <v>69</v>
      </c>
      <c r="N4" s="5" t="s">
        <v>69</v>
      </c>
      <c r="O4" s="5" t="s">
        <v>69</v>
      </c>
      <c r="P4" s="6">
        <v>0.68613138686131392</v>
      </c>
    </row>
    <row r="5" spans="1:43" ht="25.5" x14ac:dyDescent="0.2">
      <c r="A5" s="47" t="s">
        <v>17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118.1875</v>
      </c>
      <c r="J5" s="7">
        <v>0</v>
      </c>
      <c r="K5" s="7">
        <v>0</v>
      </c>
      <c r="L5" s="7">
        <v>101.91058394160584</v>
      </c>
      <c r="M5" s="7">
        <v>0</v>
      </c>
      <c r="N5" s="7">
        <v>0</v>
      </c>
      <c r="O5" s="7">
        <v>0</v>
      </c>
      <c r="P5" s="8">
        <v>102.37234042553192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topLeftCell="A4" workbookViewId="0">
      <selection activeCell="A3" sqref="A3:A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99</v>
      </c>
      <c r="D3" s="2">
        <v>0</v>
      </c>
      <c r="E3" s="2">
        <v>0</v>
      </c>
      <c r="F3" s="2">
        <v>0</v>
      </c>
      <c r="G3" s="2">
        <v>29</v>
      </c>
      <c r="H3" s="2">
        <v>0</v>
      </c>
      <c r="I3" s="2">
        <v>66</v>
      </c>
      <c r="J3" s="2">
        <v>0</v>
      </c>
      <c r="K3" s="2">
        <v>0</v>
      </c>
      <c r="L3" s="2">
        <v>0</v>
      </c>
      <c r="M3" s="2">
        <v>0</v>
      </c>
      <c r="N3" s="2">
        <v>41</v>
      </c>
      <c r="O3" s="2">
        <v>0</v>
      </c>
      <c r="P3" s="3">
        <v>235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69</v>
      </c>
      <c r="C4" s="5">
        <v>0.55555555555555558</v>
      </c>
      <c r="D4" s="5" t="s">
        <v>69</v>
      </c>
      <c r="E4" s="5" t="s">
        <v>69</v>
      </c>
      <c r="F4" s="5" t="s">
        <v>69</v>
      </c>
      <c r="G4" s="5">
        <v>0</v>
      </c>
      <c r="H4" s="5" t="s">
        <v>69</v>
      </c>
      <c r="I4" s="5">
        <v>0.15151515151515152</v>
      </c>
      <c r="J4" s="5" t="s">
        <v>69</v>
      </c>
      <c r="K4" s="5" t="s">
        <v>69</v>
      </c>
      <c r="L4" s="5" t="s">
        <v>69</v>
      </c>
      <c r="M4" s="5" t="s">
        <v>69</v>
      </c>
      <c r="N4" s="5">
        <v>0.29268292682926828</v>
      </c>
      <c r="O4" s="5" t="s">
        <v>69</v>
      </c>
      <c r="P4" s="6">
        <v>0.32765957446808508</v>
      </c>
    </row>
    <row r="5" spans="1:43" ht="25.5" x14ac:dyDescent="0.2">
      <c r="A5" s="47" t="s">
        <v>17</v>
      </c>
      <c r="B5" s="7">
        <v>0</v>
      </c>
      <c r="C5" s="7">
        <v>75.163636363636357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9.5</v>
      </c>
      <c r="J5" s="7">
        <v>0</v>
      </c>
      <c r="K5" s="7">
        <v>0</v>
      </c>
      <c r="L5" s="7">
        <v>0</v>
      </c>
      <c r="M5" s="7">
        <v>0</v>
      </c>
      <c r="N5" s="7">
        <v>24.333333333333332</v>
      </c>
      <c r="O5" s="7">
        <v>0</v>
      </c>
      <c r="P5" s="8">
        <v>58.714285714285715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2020-07-16T10:17:03Z</dcterms:modified>
</cp:coreProperties>
</file>