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LAN DE COMUNICACIÓN DE LISTAS DE ESPERA\2025\WEB 30062025\"/>
    </mc:Choice>
  </mc:AlternateContent>
  <xr:revisionPtr revIDLastSave="0" documentId="13_ncr:1_{A8BD4F8D-7741-4315-BCF6-28F82BBF6884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MPR" sheetId="40" r:id="rId19"/>
    <sheet name="NEF" sheetId="21" r:id="rId20"/>
    <sheet name="NML" sheetId="22" r:id="rId21"/>
    <sheet name="NRC" sheetId="23" r:id="rId22"/>
    <sheet name="NFL" sheetId="38" r:id="rId23"/>
    <sheet name="NRL" sheetId="24" r:id="rId24"/>
    <sheet name="OBS" sheetId="25" r:id="rId25"/>
    <sheet name="OFT" sheetId="26" r:id="rId26"/>
    <sheet name="ONC" sheetId="27" r:id="rId27"/>
    <sheet name="ONR" sheetId="28" r:id="rId28"/>
    <sheet name="ORL" sheetId="29" r:id="rId29"/>
    <sheet name="PED" sheetId="30" r:id="rId30"/>
    <sheet name="PSQ" sheetId="31" r:id="rId31"/>
    <sheet name="REH" sheetId="32" r:id="rId32"/>
    <sheet name="REU" sheetId="33" r:id="rId33"/>
    <sheet name="TRA" sheetId="34" r:id="rId34"/>
    <sheet name="URO" sheetId="36" r:id="rId35"/>
    <sheet name="Pendientes" sheetId="39" r:id="rId3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6" i="1" l="1"/>
  <c r="W16" i="1" s="1"/>
  <c r="V15" i="1"/>
  <c r="W15" i="1" s="1"/>
  <c r="V14" i="1"/>
  <c r="V13" i="1"/>
  <c r="V12" i="1"/>
  <c r="V11" i="1"/>
  <c r="W11" i="1" s="1"/>
  <c r="V10" i="1"/>
  <c r="W10" i="1" s="1"/>
  <c r="V9" i="1"/>
  <c r="W4" i="1"/>
  <c r="W8" i="1"/>
  <c r="W9" i="1"/>
  <c r="W12" i="1"/>
  <c r="W13" i="1"/>
  <c r="W14" i="1"/>
  <c r="W20" i="1"/>
  <c r="W24" i="1"/>
  <c r="W28" i="1"/>
  <c r="W32" i="1"/>
  <c r="W2" i="1"/>
  <c r="V8" i="1"/>
  <c r="V6" i="1"/>
  <c r="W6" i="1" s="1"/>
  <c r="V5" i="1"/>
  <c r="W5" i="1" s="1"/>
  <c r="V4" i="1"/>
  <c r="V3" i="1"/>
  <c r="W3" i="1" s="1"/>
  <c r="V35" i="1"/>
  <c r="W35" i="1" s="1"/>
  <c r="V34" i="1"/>
  <c r="W34" i="1" s="1"/>
  <c r="V33" i="1"/>
  <c r="W33" i="1" s="1"/>
  <c r="V32" i="1"/>
  <c r="V31" i="1"/>
  <c r="W31" i="1" s="1"/>
  <c r="V30" i="1"/>
  <c r="W30" i="1" s="1"/>
  <c r="V29" i="1"/>
  <c r="W29" i="1" s="1"/>
  <c r="V28" i="1"/>
  <c r="V27" i="1"/>
  <c r="W27" i="1" s="1"/>
  <c r="V26" i="1"/>
  <c r="W26" i="1" s="1"/>
  <c r="V25" i="1"/>
  <c r="W25" i="1" s="1"/>
  <c r="V24" i="1"/>
  <c r="V23" i="1"/>
  <c r="W23" i="1" s="1"/>
  <c r="V22" i="1"/>
  <c r="W22" i="1" s="1"/>
  <c r="V21" i="1"/>
  <c r="W21" i="1" s="1"/>
  <c r="V20" i="1"/>
  <c r="V19" i="1"/>
  <c r="W19" i="1" s="1"/>
  <c r="V18" i="1"/>
  <c r="W18" i="1" s="1"/>
  <c r="V17" i="1"/>
  <c r="W17" i="1" s="1"/>
  <c r="V2" i="1"/>
  <c r="C37" i="39"/>
  <c r="P29" i="39"/>
  <c r="P11" i="39"/>
  <c r="O37" i="39"/>
  <c r="N37" i="39"/>
  <c r="M37" i="39"/>
  <c r="L37" i="39"/>
  <c r="K37" i="39"/>
  <c r="J37" i="39"/>
  <c r="I37" i="39"/>
  <c r="H37" i="39"/>
  <c r="G37" i="39"/>
  <c r="F37" i="39"/>
  <c r="E37" i="39"/>
  <c r="D37" i="39"/>
  <c r="P36" i="39"/>
  <c r="P35" i="39"/>
  <c r="P34" i="39"/>
  <c r="P33" i="39"/>
  <c r="P32" i="39"/>
  <c r="P31" i="39"/>
  <c r="P30" i="39"/>
  <c r="P28" i="39"/>
  <c r="P27" i="39"/>
  <c r="P26" i="39"/>
  <c r="P25" i="39"/>
  <c r="P24" i="39"/>
  <c r="P23" i="39"/>
  <c r="P22" i="39"/>
  <c r="P21" i="39"/>
  <c r="P20" i="39"/>
  <c r="P19" i="39"/>
  <c r="P18" i="39"/>
  <c r="P17" i="39"/>
  <c r="P16" i="39"/>
  <c r="P15" i="39"/>
  <c r="P14" i="39"/>
  <c r="P13" i="39"/>
  <c r="P12" i="39"/>
  <c r="P10" i="39" l="1"/>
  <c r="P9" i="39"/>
  <c r="P8" i="39"/>
  <c r="P7" i="39"/>
  <c r="P6" i="39"/>
  <c r="P5" i="39"/>
  <c r="B37" i="39"/>
  <c r="P37" i="39" l="1"/>
</calcChain>
</file>

<file path=xl/sharedStrings.xml><?xml version="1.0" encoding="utf-8"?>
<sst xmlns="http://schemas.openxmlformats.org/spreadsheetml/2006/main" count="1422" uniqueCount="76">
  <si>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30 de junio de 2025</t>
    </r>
  </si>
  <si>
    <t>Total Especialidades</t>
  </si>
  <si>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</si>
  <si>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</si>
  <si>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</si>
  <si>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</si>
  <si>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</si>
  <si>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</si>
  <si>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</si>
  <si>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</si>
  <si>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</si>
  <si>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</si>
  <si>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</si>
  <si>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</si>
  <si>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</si>
  <si>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</si>
  <si>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</si>
  <si>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</si>
  <si>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Número de pacientes en espera estructural para primera  consulta externa</t>
  </si>
  <si>
    <t>Porcentaje de pacientes en espera estructural sobre el total de pacientes en espera para una primera consulta</t>
  </si>
  <si>
    <t>Tiempo medio (días) de espera estructural para primeras consultas</t>
  </si>
  <si>
    <t>LISTA DE ESPERA Y DEMORA MEDIA DE CONSULTAS EXTERNAS POR SERVICIOS Y HOSPITAL</t>
  </si>
  <si>
    <t>Fecha: 30/06/2025</t>
  </si>
  <si>
    <t>ALERGOLOGÍA</t>
  </si>
  <si>
    <t>ENDOCRINOLOGÍA</t>
  </si>
  <si>
    <t>OBSTETRICIA</t>
  </si>
  <si>
    <t>ANESTESIA Y REANIMACIÓN</t>
  </si>
  <si>
    <t>GERIATRÍA</t>
  </si>
  <si>
    <t>OFTALMOLOGÍA</t>
  </si>
  <si>
    <t>ANGIOLOGÍA Y CIRUGÍA VASCULAR</t>
  </si>
  <si>
    <t>GINECOLOGÍA</t>
  </si>
  <si>
    <t>ONCOLOGÍA MÉDICA</t>
  </si>
  <si>
    <t>CARDIOLOGÍA</t>
  </si>
  <si>
    <t>HEMATOLOGÍA</t>
  </si>
  <si>
    <t>ONCOLOGÍA RADIOTERÁPICA</t>
  </si>
  <si>
    <t>CIRUGÍA CARDÍACA</t>
  </si>
  <si>
    <t>MEDICINA INTERNA</t>
  </si>
  <si>
    <t>OTORRINOLARINGOLOGÍA</t>
  </si>
  <si>
    <t>CIRUGÍA GENERAL Y DIGESTIVA</t>
  </si>
  <si>
    <t>MEDICINA PREVENTIVA</t>
  </si>
  <si>
    <t>PEDIATRÍA</t>
  </si>
  <si>
    <t>CIRUGÍA MAXILOFACIAL</t>
  </si>
  <si>
    <t>NEFROLOGÍA</t>
  </si>
  <si>
    <t>PSIQUIATRÍA</t>
  </si>
  <si>
    <t>CIRUGÍA PEDIÁTRICA</t>
  </si>
  <si>
    <t>NEUROFISIOLOGÍA CLÍNICA</t>
  </si>
  <si>
    <t>REHABILITACIÓN</t>
  </si>
  <si>
    <t>CIRUGÍA PLÁSTICA Y REPARADORA</t>
  </si>
  <si>
    <t>NEUMOLOGÍA</t>
  </si>
  <si>
    <t>REUMATOLOGÍA</t>
  </si>
  <si>
    <t>CIRUGÍA TORÁCICA</t>
  </si>
  <si>
    <t>NEUROCIRUGÍA</t>
  </si>
  <si>
    <t>TRAUMATOLOGÍA Y C. ORTOPÉDICA</t>
  </si>
  <si>
    <t>DERMATOLOGÍA</t>
  </si>
  <si>
    <t>NEUROLOGÍA</t>
  </si>
  <si>
    <t>UROLOGÍA</t>
  </si>
  <si>
    <t>DIGESTIVO</t>
  </si>
  <si>
    <t>Primeras Consultas registradas pendiente de cita : distribución por servicio y Hospital</t>
  </si>
  <si>
    <t>Fecha:  30/06/2025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</si>
  <si>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</si>
  <si>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/>
  </si>
  <si>
    <t>-</t>
  </si>
  <si>
    <t xml:space="preserve"> </t>
  </si>
  <si>
    <t>CIRUGÍA CARDIACA</t>
  </si>
  <si>
    <t>CIRUGÍA PEDIATRÍCA</t>
  </si>
  <si>
    <t>CIRUGÍA PLASTICA Y REPARADORA</t>
  </si>
  <si>
    <t>OBSTÉTRICIA</t>
  </si>
  <si>
    <t xml:space="preserve">OFTALMOLOGÍA </t>
  </si>
  <si>
    <t>PEDIÁTRIA</t>
  </si>
  <si>
    <t>TRAUMATOLOGÍA Y CIRUGÍA ORTOPÉDICA</t>
  </si>
  <si>
    <t xml:space="preserve">Pacientes pendientes de Asignación  de Cita para una primera consulta </t>
  </si>
  <si>
    <t>A 30/06/2025</t>
  </si>
  <si>
    <t>Servício</t>
  </si>
  <si>
    <t>GERIATRIA</t>
  </si>
  <si>
    <t>HEMATOLOGIA</t>
  </si>
  <si>
    <t>Total por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</si>
</sst>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202124"/>
      <name val="Arial"/>
      <family val="2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 applyNumberFormat="0" applyFill="0" applyBorder="0" applyAlignment="0" applyProtection="0"/>
    <xf numFmtId="0" fontId="18" fillId="0" borderId="0"/>
  </cellStyleXfs>
  <cellXfs count="87">
    <xf numFmtId="0" fontId="0" fillId="0" borderId="0" xfId="0"/>
    <xf numFmtId="2" fontId="7" fillId="3" borderId="0" xfId="0" applyNumberFormat="1" applyFont="1" applyFill="1" applyAlignment="1">
      <alignment horizontal="center" vertical="center" wrapText="1"/>
    </xf>
    <xf numFmtId="3" fontId="9" fillId="0" borderId="1" xfId="0" applyNumberFormat="1" applyFont="1" applyBorder="1" applyAlignment="1">
      <alignment vertical="center"/>
    </xf>
    <xf numFmtId="0" fontId="10" fillId="0" borderId="0" xfId="0" applyFont="1"/>
    <xf numFmtId="9" fontId="11" fillId="0" borderId="2" xfId="1" applyFont="1" applyBorder="1" applyAlignment="1">
      <alignment vertical="center"/>
    </xf>
    <xf numFmtId="1" fontId="11" fillId="0" borderId="3" xfId="1" applyNumberFormat="1" applyFont="1" applyBorder="1" applyAlignment="1">
      <alignment vertical="center"/>
    </xf>
    <xf numFmtId="0" fontId="12" fillId="0" borderId="0" xfId="0" applyFont="1"/>
    <xf numFmtId="0" fontId="9" fillId="0" borderId="0" xfId="2" applyFont="1"/>
    <xf numFmtId="0" fontId="0" fillId="4" borderId="0" xfId="0" applyFill="1"/>
    <xf numFmtId="0" fontId="12" fillId="4" borderId="0" xfId="0" applyFont="1" applyFill="1"/>
    <xf numFmtId="0" fontId="14" fillId="5" borderId="0" xfId="4" applyFill="1"/>
    <xf numFmtId="0" fontId="0" fillId="5" borderId="0" xfId="0" applyFill="1"/>
    <xf numFmtId="0" fontId="10" fillId="4" borderId="0" xfId="0" applyFont="1" applyFill="1"/>
    <xf numFmtId="0" fontId="10" fillId="5" borderId="0" xfId="0" applyFont="1" applyFill="1"/>
    <xf numFmtId="0" fontId="15" fillId="4" borderId="0" xfId="0" applyFont="1" applyFill="1"/>
    <xf numFmtId="0" fontId="16" fillId="4" borderId="0" xfId="0" applyFont="1" applyFill="1"/>
    <xf numFmtId="0" fontId="3" fillId="5" borderId="0" xfId="0" applyFont="1" applyFill="1"/>
    <xf numFmtId="0" fontId="16" fillId="5" borderId="0" xfId="0" applyFont="1" applyFill="1"/>
    <xf numFmtId="0" fontId="17" fillId="4" borderId="0" xfId="0" applyFont="1" applyFill="1"/>
    <xf numFmtId="0" fontId="16" fillId="0" borderId="0" xfId="0" applyFont="1"/>
    <xf numFmtId="0" fontId="19" fillId="0" borderId="0" xfId="0" applyFont="1"/>
    <xf numFmtId="0" fontId="20" fillId="0" borderId="0" xfId="5" applyFont="1"/>
    <xf numFmtId="0" fontId="21" fillId="0" borderId="0" xfId="0" applyFont="1"/>
    <xf numFmtId="0" fontId="22" fillId="0" borderId="0" xfId="5" applyFo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22" fillId="0" borderId="7" xfId="5" applyNumberFormat="1" applyFont="1" applyBorder="1"/>
    <xf numFmtId="3" fontId="22" fillId="0" borderId="8" xfId="5" applyNumberFormat="1" applyFont="1" applyBorder="1"/>
    <xf numFmtId="3" fontId="8" fillId="0" borderId="9" xfId="0" applyNumberFormat="1" applyFont="1" applyBorder="1" applyAlignment="1">
      <alignment horizontal="left" vertical="center" wrapText="1"/>
    </xf>
    <xf numFmtId="3" fontId="8" fillId="0" borderId="10" xfId="0" applyNumberFormat="1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horizontal="left" vertical="center" wrapText="1"/>
    </xf>
    <xf numFmtId="3" fontId="8" fillId="0" borderId="13" xfId="0" applyNumberFormat="1" applyFont="1" applyBorder="1" applyAlignment="1">
      <alignment horizontal="left" vertical="center" wrapText="1"/>
    </xf>
    <xf numFmtId="3" fontId="8" fillId="0" borderId="14" xfId="0" applyNumberFormat="1" applyFont="1" applyBorder="1" applyAlignment="1">
      <alignment horizontal="left" vertical="center" wrapText="1"/>
    </xf>
    <xf numFmtId="0" fontId="24" fillId="5" borderId="15" xfId="5" applyFont="1" applyFill="1" applyBorder="1" applyAlignment="1">
      <alignment vertical="center"/>
    </xf>
    <xf numFmtId="3" fontId="24" fillId="5" borderId="16" xfId="5" applyNumberFormat="1" applyFont="1" applyFill="1" applyBorder="1" applyAlignment="1">
      <alignment vertical="center"/>
    </xf>
    <xf numFmtId="2" fontId="22" fillId="0" borderId="18" xfId="5" applyNumberFormat="1" applyFont="1" applyBorder="1"/>
    <xf numFmtId="3" fontId="22" fillId="0" borderId="19" xfId="5" applyNumberFormat="1" applyFont="1" applyBorder="1"/>
    <xf numFmtId="2" fontId="7" fillId="3" borderId="20" xfId="0" applyNumberFormat="1" applyFont="1" applyFill="1" applyBorder="1" applyAlignment="1">
      <alignment horizontal="center" vertical="center" wrapText="1"/>
    </xf>
    <xf numFmtId="3" fontId="22" fillId="0" borderId="21" xfId="5" applyNumberFormat="1" applyFont="1" applyBorder="1"/>
    <xf numFmtId="3" fontId="22" fillId="0" borderId="22" xfId="5" applyNumberFormat="1" applyFont="1" applyBorder="1"/>
    <xf numFmtId="2" fontId="7" fillId="3" borderId="17" xfId="0" applyNumberFormat="1" applyFont="1" applyFill="1" applyBorder="1" applyAlignment="1">
      <alignment horizontal="center" vertical="center" wrapText="1"/>
    </xf>
    <xf numFmtId="3" fontId="23" fillId="0" borderId="23" xfId="5" applyNumberFormat="1" applyFont="1" applyBorder="1"/>
    <xf numFmtId="3" fontId="23" fillId="0" borderId="24" xfId="5" applyNumberFormat="1" applyFont="1" applyBorder="1"/>
    <xf numFmtId="3" fontId="24" fillId="5" borderId="3" xfId="5" applyNumberFormat="1" applyFont="1" applyFill="1" applyBorder="1" applyAlignment="1">
      <alignment vertical="center"/>
    </xf>
    <xf numFmtId="3" fontId="0" fillId="4" borderId="0" xfId="0" applyNumberFormat="1" applyFill="1"/>
    <xf numFmtId="9" fontId="11" fillId="0" borderId="2" xfId="1" applyFont="1" applyBorder="1" applyAlignment="1">
      <alignment horizontal="right" vertical="center"/>
    </xf>
    <xf numFmtId="1" fontId="11" fillId="0" borderId="3" xfId="1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horizontal="left" vertical="center" wrapText="1"/>
    </xf>
    <xf numFmtId="0" fontId="15" fillId="0" borderId="0" xfId="0" applyFont="1"/>
    <xf numFmtId="3" fontId="13" fillId="0" borderId="2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/>
    </xf>
    <xf numFmtId="3" fontId="13" fillId="0" borderId="2" xfId="0" quotePrefix="1" applyNumberFormat="1" applyFont="1" applyBorder="1" applyAlignment="1">
      <alignment horizontal="center" vertical="center"/>
    </xf>
    <xf numFmtId="3" fontId="13" fillId="0" borderId="3" xfId="0" quotePrefix="1" applyNumberFormat="1" applyFont="1" applyBorder="1" applyAlignment="1">
      <alignment horizontal="center" vertical="center"/>
    </xf>
    <xf numFmtId="1" fontId="11" fillId="0" borderId="3" xfId="1" applyNumberFormat="1" applyFont="1" applyBorder="1" applyAlignment="1">
      <alignment horizontal="center" vertical="center"/>
    </xf>
    <xf numFmtId="3" fontId="13" fillId="0" borderId="2" xfId="0" quotePrefix="1" applyNumberFormat="1" applyFont="1" applyBorder="1" applyAlignment="1">
      <alignment vertical="center"/>
    </xf>
    <xf numFmtId="3" fontId="13" fillId="0" borderId="3" xfId="0" quotePrefix="1" applyNumberFormat="1" applyFont="1" applyBorder="1" applyAlignment="1">
      <alignment vertical="center"/>
    </xf>
    <xf numFmtId="3" fontId="13" fillId="0" borderId="2" xfId="0" quotePrefix="1" applyNumberFormat="1" applyFont="1" applyBorder="1" applyAlignment="1">
      <alignment horizontal="right" vertical="center"/>
    </xf>
    <xf numFmtId="1" fontId="11" fillId="0" borderId="3" xfId="1" quotePrefix="1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9" fontId="11" fillId="0" borderId="2" xfId="1" quotePrefix="1" applyFont="1" applyBorder="1" applyAlignment="1">
      <alignment horizontal="center" vertical="center"/>
    </xf>
    <xf numFmtId="1" fontId="11" fillId="0" borderId="3" xfId="1" quotePrefix="1" applyNumberFormat="1" applyFont="1" applyBorder="1" applyAlignment="1">
      <alignment horizontal="right" vertical="center"/>
    </xf>
    <xf numFmtId="3" fontId="27" fillId="0" borderId="1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27" fillId="0" borderId="2" xfId="0" applyNumberFormat="1" applyFont="1" applyBorder="1" applyAlignment="1">
      <alignment vertical="center"/>
    </xf>
    <xf numFmtId="9" fontId="27" fillId="0" borderId="2" xfId="1" applyFont="1" applyBorder="1" applyAlignment="1">
      <alignment vertical="center"/>
    </xf>
    <xf numFmtId="1" fontId="27" fillId="0" borderId="3" xfId="1" applyNumberFormat="1" applyFont="1" applyBorder="1" applyAlignment="1">
      <alignment vertical="center"/>
    </xf>
    <xf numFmtId="3" fontId="1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3" fillId="0" borderId="2" xfId="0" quotePrefix="1" applyNumberFormat="1" applyFont="1" applyBorder="1" applyAlignment="1">
      <alignment horizontal="center"/>
    </xf>
    <xf numFmtId="9" fontId="11" fillId="0" borderId="2" xfId="1" applyFont="1" applyBorder="1" applyAlignment="1">
      <alignment horizontal="center"/>
    </xf>
    <xf numFmtId="3" fontId="13" fillId="0" borderId="3" xfId="0" quotePrefix="1" applyNumberFormat="1" applyFont="1" applyBorder="1" applyAlignment="1">
      <alignment horizontal="center"/>
    </xf>
    <xf numFmtId="1" fontId="11" fillId="0" borderId="3" xfId="1" applyNumberFormat="1" applyFont="1" applyBorder="1" applyAlignment="1">
      <alignment horizontal="center"/>
    </xf>
    <xf numFmtId="1" fontId="11" fillId="0" borderId="3" xfId="1" quotePrefix="1" applyNumberFormat="1" applyFont="1" applyBorder="1" applyAlignment="1">
      <alignment horizontal="center"/>
    </xf>
    <xf numFmtId="3" fontId="13" fillId="0" borderId="3" xfId="0" quotePrefix="1" applyNumberFormat="1" applyFont="1" applyBorder="1" applyAlignment="1">
      <alignment horizontal="right" vertical="center"/>
    </xf>
    <xf numFmtId="3" fontId="26" fillId="0" borderId="0" xfId="0" applyNumberFormat="1" applyFont="1"/>
    <xf numFmtId="3" fontId="0" fillId="0" borderId="0" xfId="0" applyNumberFormat="1"/>
    <xf numFmtId="0" fontId="4" fillId="2" borderId="4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9" fillId="4" borderId="0" xfId="3" applyFont="1" applyFill="1" applyAlignment="1">
      <alignment vertical="top" wrapText="1"/>
    </xf>
    <xf numFmtId="0" fontId="9" fillId="4" borderId="0" xfId="2" applyFont="1" applyFill="1" applyAlignment="1">
      <alignment vertical="top" wrapText="1"/>
    </xf>
    <xf numFmtId="0" fontId="25" fillId="6" borderId="0" xfId="0" applyFont="1" applyFill="1" applyAlignment="1">
      <alignment horizontal="left"/>
    </xf>
  </cellXfs>
  <cellStyles count="6">
    <cellStyle name="Hipervínculo" xfId="4" builtinId="8"/>
    <cellStyle name="Normal" xfId="0" builtinId="0"/>
    <cellStyle name="Normal 2" xfId="2" xr:uid="{00000000-0005-0000-0000-000002000000}"/>
    <cellStyle name="Normal 3" xfId="5" xr:uid="{00000000-0005-0000-0000-000003000000}"/>
    <cellStyle name="Normal 4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14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5B5E43-A1B9-4DB5-A52F-D011CC955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85958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14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5"/>
  <sheetViews>
    <sheetView showGridLines="0" tabSelected="1" workbookViewId="0">
      <selection sqref="A1:P1"/>
    </sheetView>
  </sheetViews>
  <sheetFormatPr defaultColWidth="11.42578125" defaultRowHeight="12.75"/>
  <cols>
    <col min="1" max="1" width="34.28515625" customWidth="1"/>
    <col min="2" max="15" width="12.7109375" customWidth="1"/>
    <col min="16" max="16" width="11.42578125" style="6"/>
  </cols>
  <sheetData>
    <row r="1" spans="1:23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23" ht="34.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U2" s="68">
        <v>5430</v>
      </c>
      <c r="V2" s="81">
        <f>ALG!$P$4</f>
        <v>5430</v>
      </c>
      <c r="W2" s="81">
        <f>U2-V2</f>
        <v>0</v>
      </c>
    </row>
    <row r="3" spans="1:23" s="3" customFormat="1" ht="39.950000000000003" customHeight="1">
      <c r="A3" s="31" t="s">
        <v>17</v>
      </c>
      <c r="B3" s="2">
        <v>11911</v>
      </c>
      <c r="C3" s="2">
        <v>39202</v>
      </c>
      <c r="D3" s="2">
        <v>5993</v>
      </c>
      <c r="E3" s="2">
        <v>7108</v>
      </c>
      <c r="F3" s="2">
        <v>26588</v>
      </c>
      <c r="G3" s="2">
        <v>42885</v>
      </c>
      <c r="H3" s="2">
        <v>14826</v>
      </c>
      <c r="I3" s="2">
        <v>17990</v>
      </c>
      <c r="J3" s="2">
        <v>10439</v>
      </c>
      <c r="K3" s="2">
        <v>10036</v>
      </c>
      <c r="L3" s="2">
        <v>23448</v>
      </c>
      <c r="M3" s="2">
        <v>1964</v>
      </c>
      <c r="N3" s="2">
        <v>18634</v>
      </c>
      <c r="O3" s="2">
        <v>6699</v>
      </c>
      <c r="P3" s="50">
        <v>237723</v>
      </c>
      <c r="U3" s="68">
        <v>2369</v>
      </c>
      <c r="V3" s="81">
        <f>ANR!$P$4</f>
        <v>2369</v>
      </c>
      <c r="W3" s="81">
        <f t="shared" ref="W3:W35" si="0">U3-V3</f>
        <v>0</v>
      </c>
    </row>
    <row r="4" spans="1:23" s="52" customFormat="1" ht="39.950000000000003" customHeight="1">
      <c r="A4" s="51" t="s">
        <v>18</v>
      </c>
      <c r="B4" s="49">
        <v>9511</v>
      </c>
      <c r="C4" s="49">
        <v>30290</v>
      </c>
      <c r="D4" s="49">
        <v>4134</v>
      </c>
      <c r="E4" s="49">
        <v>6245</v>
      </c>
      <c r="F4" s="49">
        <v>20646</v>
      </c>
      <c r="G4" s="49">
        <v>32252</v>
      </c>
      <c r="H4" s="49">
        <v>9212</v>
      </c>
      <c r="I4" s="49">
        <v>9742</v>
      </c>
      <c r="J4" s="49">
        <v>8835</v>
      </c>
      <c r="K4" s="49">
        <v>7543</v>
      </c>
      <c r="L4" s="49">
        <v>16140</v>
      </c>
      <c r="M4" s="49">
        <v>1328</v>
      </c>
      <c r="N4" s="49">
        <v>14108</v>
      </c>
      <c r="O4" s="49">
        <v>5082</v>
      </c>
      <c r="P4" s="49">
        <v>175068</v>
      </c>
      <c r="U4" s="68">
        <v>2497</v>
      </c>
      <c r="V4" s="81">
        <f>ACV!$P$4</f>
        <v>2497</v>
      </c>
      <c r="W4" s="81">
        <f t="shared" si="0"/>
        <v>0</v>
      </c>
    </row>
    <row r="5" spans="1:23" ht="39.950000000000003" customHeight="1">
      <c r="A5" s="32" t="s">
        <v>19</v>
      </c>
      <c r="B5" s="4">
        <v>0.79850558307446895</v>
      </c>
      <c r="C5" s="4">
        <v>0.77266465996632827</v>
      </c>
      <c r="D5" s="4">
        <v>0.68980477223427328</v>
      </c>
      <c r="E5" s="4">
        <v>0.87858750703432753</v>
      </c>
      <c r="F5" s="4">
        <v>0.77651572137806524</v>
      </c>
      <c r="G5" s="4">
        <v>0.75205782907776608</v>
      </c>
      <c r="H5" s="4">
        <v>0.62134088762983952</v>
      </c>
      <c r="I5" s="4">
        <v>0.54152306837131736</v>
      </c>
      <c r="J5" s="4">
        <v>0.84634543538653129</v>
      </c>
      <c r="K5" s="4">
        <v>0.75159426066161816</v>
      </c>
      <c r="L5" s="4">
        <v>0.68833162743091092</v>
      </c>
      <c r="M5" s="4">
        <v>0.6761710794297352</v>
      </c>
      <c r="N5" s="4">
        <v>0.75711065793710419</v>
      </c>
      <c r="O5" s="4">
        <v>0.75862068965517238</v>
      </c>
      <c r="P5" s="4">
        <v>0.736436945520627</v>
      </c>
      <c r="U5" s="68">
        <v>5353</v>
      </c>
      <c r="V5" s="81">
        <f>CAR!$P$4</f>
        <v>5353</v>
      </c>
      <c r="W5" s="81">
        <f t="shared" si="0"/>
        <v>0</v>
      </c>
    </row>
    <row r="6" spans="1:23" ht="39.950000000000003" customHeight="1">
      <c r="A6" s="33" t="s">
        <v>20</v>
      </c>
      <c r="B6" s="5">
        <v>54.045000525707074</v>
      </c>
      <c r="C6" s="5">
        <v>95.356124133377349</v>
      </c>
      <c r="D6" s="5">
        <v>132.64054184808901</v>
      </c>
      <c r="E6" s="5">
        <v>139.47590072057645</v>
      </c>
      <c r="F6" s="5">
        <v>144.5693596822629</v>
      </c>
      <c r="G6" s="5">
        <v>81.841033114225468</v>
      </c>
      <c r="H6" s="5">
        <v>64.672600955275726</v>
      </c>
      <c r="I6" s="5">
        <v>99.516936973927329</v>
      </c>
      <c r="J6" s="5">
        <v>58.513299377475946</v>
      </c>
      <c r="K6" s="5">
        <v>81.936497414821687</v>
      </c>
      <c r="L6" s="5">
        <v>52.632961586121439</v>
      </c>
      <c r="M6" s="5">
        <v>65.182228915662648</v>
      </c>
      <c r="N6" s="5">
        <v>52.102636801814576</v>
      </c>
      <c r="O6" s="5">
        <v>122.55017709563164</v>
      </c>
      <c r="P6" s="5">
        <v>88.195615418008998</v>
      </c>
      <c r="U6" s="68">
        <v>4</v>
      </c>
      <c r="V6" s="81">
        <f>CCA!$P$4</f>
        <v>4</v>
      </c>
      <c r="W6" s="81">
        <f t="shared" si="0"/>
        <v>0</v>
      </c>
    </row>
    <row r="7" spans="1:23" ht="15">
      <c r="A7" s="8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U7" s="68"/>
      <c r="V7" s="81"/>
      <c r="W7" s="81"/>
    </row>
    <row r="8" spans="1:23">
      <c r="A8" s="8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U8" s="68">
        <v>1002</v>
      </c>
      <c r="V8" s="81">
        <f>CMF!$P$4</f>
        <v>1002</v>
      </c>
      <c r="W8" s="81">
        <f t="shared" si="0"/>
        <v>0</v>
      </c>
    </row>
    <row r="9" spans="1:23" s="19" customFormat="1" ht="30" customHeight="1">
      <c r="A9" s="15"/>
      <c r="B9" s="16" t="s">
        <v>21</v>
      </c>
      <c r="C9" s="16"/>
      <c r="D9" s="16"/>
      <c r="E9" s="16"/>
      <c r="F9" s="16"/>
      <c r="G9" s="16"/>
      <c r="H9" s="17"/>
      <c r="I9" s="17"/>
      <c r="J9" s="17"/>
      <c r="K9" s="17"/>
      <c r="L9" s="17"/>
      <c r="M9" s="15"/>
      <c r="N9" s="15"/>
      <c r="O9" s="15"/>
      <c r="P9" s="18"/>
      <c r="U9" s="68">
        <v>170</v>
      </c>
      <c r="V9" s="81">
        <f>CPE!$P$4</f>
        <v>170</v>
      </c>
      <c r="W9" s="81">
        <f t="shared" si="0"/>
        <v>0</v>
      </c>
    </row>
    <row r="10" spans="1:23" s="3" customFormat="1" ht="13.5" customHeight="1">
      <c r="A10" s="12"/>
      <c r="B10" s="13" t="s">
        <v>22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2"/>
      <c r="N10" s="12"/>
      <c r="O10" s="12"/>
      <c r="P10" s="14"/>
      <c r="U10" s="68">
        <v>3058</v>
      </c>
      <c r="V10" s="81">
        <f>CPL!$P$4</f>
        <v>3058</v>
      </c>
      <c r="W10" s="81">
        <f t="shared" si="0"/>
        <v>0</v>
      </c>
    </row>
    <row r="11" spans="1:23" s="8" customFormat="1" ht="20.100000000000001" customHeight="1">
      <c r="B11" s="10" t="s">
        <v>23</v>
      </c>
      <c r="C11" s="11"/>
      <c r="D11" s="11"/>
      <c r="E11" s="11"/>
      <c r="F11" s="10" t="s">
        <v>24</v>
      </c>
      <c r="G11" s="11"/>
      <c r="H11" s="11"/>
      <c r="I11" s="10" t="s">
        <v>25</v>
      </c>
      <c r="J11" s="11"/>
      <c r="K11" s="11"/>
      <c r="L11" s="11"/>
      <c r="P11" s="9"/>
      <c r="U11" s="68">
        <v>22</v>
      </c>
      <c r="V11" s="81">
        <f>CTO!$P$4</f>
        <v>22</v>
      </c>
      <c r="W11" s="81">
        <f t="shared" si="0"/>
        <v>0</v>
      </c>
    </row>
    <row r="12" spans="1:23" s="8" customFormat="1" ht="20.100000000000001" customHeight="1">
      <c r="B12" s="10" t="s">
        <v>26</v>
      </c>
      <c r="C12" s="11"/>
      <c r="D12" s="11"/>
      <c r="E12" s="11"/>
      <c r="F12" s="10" t="s">
        <v>27</v>
      </c>
      <c r="G12" s="11"/>
      <c r="H12" s="11"/>
      <c r="I12" s="10" t="s">
        <v>28</v>
      </c>
      <c r="J12" s="11"/>
      <c r="K12" s="11"/>
      <c r="L12" s="11"/>
      <c r="P12" s="9"/>
      <c r="U12" s="68">
        <v>11999</v>
      </c>
      <c r="V12" s="81">
        <f>DER!$P$4</f>
        <v>11999</v>
      </c>
      <c r="W12" s="81">
        <f t="shared" si="0"/>
        <v>0</v>
      </c>
    </row>
    <row r="13" spans="1:23" s="8" customFormat="1" ht="20.100000000000001" customHeight="1">
      <c r="B13" s="10" t="s">
        <v>29</v>
      </c>
      <c r="C13" s="11"/>
      <c r="D13" s="11"/>
      <c r="E13" s="11"/>
      <c r="F13" s="10" t="s">
        <v>30</v>
      </c>
      <c r="G13" s="11"/>
      <c r="H13" s="11"/>
      <c r="I13" s="10" t="s">
        <v>31</v>
      </c>
      <c r="J13" s="11"/>
      <c r="K13" s="11"/>
      <c r="L13" s="11"/>
      <c r="P13" s="9"/>
      <c r="U13" s="68">
        <v>6269</v>
      </c>
      <c r="V13" s="81">
        <f>DIG!$P$4</f>
        <v>6269</v>
      </c>
      <c r="W13" s="81">
        <f t="shared" si="0"/>
        <v>0</v>
      </c>
    </row>
    <row r="14" spans="1:23" s="8" customFormat="1" ht="20.100000000000001" customHeight="1">
      <c r="B14" s="10" t="s">
        <v>32</v>
      </c>
      <c r="C14" s="11"/>
      <c r="D14" s="11"/>
      <c r="E14" s="11"/>
      <c r="F14" s="10" t="s">
        <v>33</v>
      </c>
      <c r="G14" s="11"/>
      <c r="H14" s="11"/>
      <c r="I14" s="10" t="s">
        <v>34</v>
      </c>
      <c r="J14" s="11"/>
      <c r="K14" s="11"/>
      <c r="L14" s="11"/>
      <c r="P14" s="9"/>
      <c r="U14" s="68">
        <v>3540</v>
      </c>
      <c r="V14" s="81">
        <f>END!$P$4</f>
        <v>3540</v>
      </c>
      <c r="W14" s="81">
        <f t="shared" si="0"/>
        <v>0</v>
      </c>
    </row>
    <row r="15" spans="1:23" s="8" customFormat="1" ht="20.100000000000001" customHeight="1">
      <c r="B15" s="10" t="s">
        <v>35</v>
      </c>
      <c r="C15" s="11"/>
      <c r="D15" s="11"/>
      <c r="E15" s="11"/>
      <c r="F15" s="10" t="s">
        <v>36</v>
      </c>
      <c r="G15" s="11"/>
      <c r="H15" s="11"/>
      <c r="I15" s="10" t="s">
        <v>37</v>
      </c>
      <c r="J15" s="11"/>
      <c r="K15" s="11"/>
      <c r="L15" s="11"/>
      <c r="P15" s="9"/>
      <c r="U15" s="68">
        <v>205</v>
      </c>
      <c r="V15" s="81">
        <f>GRT!$P$4</f>
        <v>205</v>
      </c>
      <c r="W15" s="81">
        <f t="shared" si="0"/>
        <v>0</v>
      </c>
    </row>
    <row r="16" spans="1:23" s="8" customFormat="1" ht="20.100000000000001" customHeight="1">
      <c r="B16" s="10" t="s">
        <v>38</v>
      </c>
      <c r="C16" s="11"/>
      <c r="D16" s="11"/>
      <c r="E16" s="11"/>
      <c r="F16" s="10" t="s">
        <v>39</v>
      </c>
      <c r="G16" s="11"/>
      <c r="H16" s="11"/>
      <c r="I16" s="10" t="s">
        <v>40</v>
      </c>
      <c r="J16" s="11"/>
      <c r="K16" s="11"/>
      <c r="L16" s="11"/>
      <c r="P16" s="9"/>
      <c r="U16" s="68">
        <v>7202</v>
      </c>
      <c r="V16" s="81">
        <f>GIN!$P$4</f>
        <v>7202</v>
      </c>
      <c r="W16" s="81">
        <f t="shared" si="0"/>
        <v>0</v>
      </c>
    </row>
    <row r="17" spans="1:23" s="8" customFormat="1" ht="20.100000000000001" customHeight="1">
      <c r="B17" s="10" t="s">
        <v>41</v>
      </c>
      <c r="C17" s="11"/>
      <c r="D17" s="11"/>
      <c r="E17" s="11"/>
      <c r="F17" s="10" t="s">
        <v>42</v>
      </c>
      <c r="G17" s="11"/>
      <c r="H17" s="11"/>
      <c r="I17" s="10" t="s">
        <v>43</v>
      </c>
      <c r="J17" s="11"/>
      <c r="K17" s="11"/>
      <c r="L17" s="11"/>
      <c r="P17" s="9"/>
      <c r="U17" s="68">
        <v>561</v>
      </c>
      <c r="V17" s="81">
        <f>ALG!$P$4</f>
        <v>5430</v>
      </c>
      <c r="W17" s="81">
        <f t="shared" si="0"/>
        <v>-4869</v>
      </c>
    </row>
    <row r="18" spans="1:23" s="8" customFormat="1" ht="20.100000000000001" customHeight="1">
      <c r="B18" s="10" t="s">
        <v>44</v>
      </c>
      <c r="C18" s="11"/>
      <c r="D18" s="11"/>
      <c r="E18" s="11"/>
      <c r="F18" s="10" t="s">
        <v>45</v>
      </c>
      <c r="G18" s="11"/>
      <c r="H18" s="11"/>
      <c r="I18" s="10" t="s">
        <v>46</v>
      </c>
      <c r="J18" s="11"/>
      <c r="K18" s="11"/>
      <c r="L18" s="11"/>
      <c r="P18" s="9"/>
      <c r="U18" s="68">
        <v>1199</v>
      </c>
      <c r="V18" s="81">
        <f>ALG!$P$4</f>
        <v>5430</v>
      </c>
      <c r="W18" s="81">
        <f t="shared" si="0"/>
        <v>-4231</v>
      </c>
    </row>
    <row r="19" spans="1:23" s="8" customFormat="1" ht="20.100000000000001" customHeight="1">
      <c r="B19" s="10" t="s">
        <v>47</v>
      </c>
      <c r="C19" s="11"/>
      <c r="D19" s="11"/>
      <c r="E19" s="11"/>
      <c r="F19" s="10" t="s">
        <v>48</v>
      </c>
      <c r="G19" s="11"/>
      <c r="H19" s="11"/>
      <c r="I19" s="10" t="s">
        <v>49</v>
      </c>
      <c r="J19" s="11"/>
      <c r="K19" s="11"/>
      <c r="L19" s="11"/>
      <c r="P19" s="9"/>
      <c r="U19" s="68">
        <v>93</v>
      </c>
      <c r="V19" s="81">
        <f>ALG!$P$4</f>
        <v>5430</v>
      </c>
      <c r="W19" s="81">
        <f t="shared" si="0"/>
        <v>-5337</v>
      </c>
    </row>
    <row r="20" spans="1:23" s="8" customFormat="1" ht="20.100000000000001" customHeight="1">
      <c r="B20" s="10" t="s">
        <v>50</v>
      </c>
      <c r="C20" s="11"/>
      <c r="D20" s="11"/>
      <c r="E20" s="11"/>
      <c r="F20" s="10" t="s">
        <v>51</v>
      </c>
      <c r="G20" s="11"/>
      <c r="H20" s="11"/>
      <c r="I20" s="10" t="s">
        <v>52</v>
      </c>
      <c r="J20" s="11"/>
      <c r="K20" s="11"/>
      <c r="L20" s="11"/>
      <c r="P20" s="9"/>
      <c r="U20" s="68">
        <v>487</v>
      </c>
      <c r="V20" s="81">
        <f>ALG!$P$4</f>
        <v>5430</v>
      </c>
      <c r="W20" s="81">
        <f t="shared" si="0"/>
        <v>-4943</v>
      </c>
    </row>
    <row r="21" spans="1:23" s="8" customFormat="1" ht="20.100000000000001" customHeight="1">
      <c r="B21" s="10" t="s">
        <v>53</v>
      </c>
      <c r="C21" s="11"/>
      <c r="D21" s="11"/>
      <c r="E21" s="11"/>
      <c r="F21" s="10" t="s">
        <v>54</v>
      </c>
      <c r="G21" s="11"/>
      <c r="H21" s="11"/>
      <c r="I21" s="10" t="s">
        <v>55</v>
      </c>
      <c r="J21" s="11"/>
      <c r="K21" s="11"/>
      <c r="L21" s="11"/>
      <c r="P21" s="9"/>
      <c r="U21" s="68">
        <v>2982</v>
      </c>
      <c r="V21" s="81">
        <f>ALG!$P$4</f>
        <v>5430</v>
      </c>
      <c r="W21" s="81">
        <f t="shared" si="0"/>
        <v>-2448</v>
      </c>
    </row>
    <row r="22" spans="1:23" s="8" customFormat="1" ht="20.100000000000001" customHeight="1">
      <c r="B22" s="10" t="s">
        <v>56</v>
      </c>
      <c r="C22" s="11"/>
      <c r="D22" s="11"/>
      <c r="E22" s="11"/>
      <c r="F22" s="10"/>
      <c r="G22" s="11"/>
      <c r="H22" s="11"/>
      <c r="I22" s="10"/>
      <c r="J22" s="11"/>
      <c r="K22" s="11"/>
      <c r="L22" s="11"/>
      <c r="P22" s="9"/>
      <c r="U22" s="68">
        <v>561</v>
      </c>
      <c r="V22" s="81">
        <f>ALG!$P$4</f>
        <v>5430</v>
      </c>
      <c r="W22" s="81">
        <f t="shared" si="0"/>
        <v>-4869</v>
      </c>
    </row>
    <row r="23" spans="1:23" s="8" customFormat="1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P23" s="9"/>
      <c r="U23" s="68">
        <v>64</v>
      </c>
      <c r="V23" s="81">
        <f>ALG!$P$4</f>
        <v>5430</v>
      </c>
      <c r="W23" s="81">
        <f t="shared" si="0"/>
        <v>-5366</v>
      </c>
    </row>
    <row r="24" spans="1:23" s="19" customFormat="1" ht="30" customHeight="1">
      <c r="A24" s="15"/>
      <c r="B24" s="86" t="s">
        <v>57</v>
      </c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15"/>
      <c r="N24" s="15"/>
      <c r="O24" s="15"/>
      <c r="P24" s="18"/>
      <c r="U24" s="68">
        <v>6096</v>
      </c>
      <c r="V24" s="81">
        <f>ALG!$P$4</f>
        <v>5430</v>
      </c>
      <c r="W24" s="81">
        <f t="shared" si="0"/>
        <v>666</v>
      </c>
    </row>
    <row r="25" spans="1:23" s="3" customFormat="1" ht="13.5" customHeight="1">
      <c r="A25" s="12"/>
      <c r="B25" s="13" t="s">
        <v>58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2"/>
      <c r="N25" s="12"/>
      <c r="O25" s="12"/>
      <c r="P25" s="14"/>
      <c r="U25" s="68">
        <v>208</v>
      </c>
      <c r="V25" s="81">
        <f>ALG!$P$4</f>
        <v>5430</v>
      </c>
      <c r="W25" s="81">
        <f t="shared" si="0"/>
        <v>-5222</v>
      </c>
    </row>
    <row r="26" spans="1:23" s="8" customFormat="1">
      <c r="P26" s="9"/>
      <c r="U26" s="68">
        <v>34699</v>
      </c>
      <c r="V26" s="81">
        <f>ALG!$P$4</f>
        <v>5430</v>
      </c>
      <c r="W26" s="81">
        <f t="shared" si="0"/>
        <v>29269</v>
      </c>
    </row>
    <row r="27" spans="1:23" s="7" customFormat="1" ht="43.5" customHeight="1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U27" s="68">
        <v>64</v>
      </c>
      <c r="V27" s="81">
        <f>ALG!$P$4</f>
        <v>5430</v>
      </c>
      <c r="W27" s="81">
        <f t="shared" si="0"/>
        <v>-5366</v>
      </c>
    </row>
    <row r="28" spans="1:23" s="7" customFormat="1" ht="108" customHeight="1">
      <c r="A28" s="84" t="s">
        <v>59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U28" s="68">
        <v>146</v>
      </c>
      <c r="V28" s="81">
        <f>ALG!$P$4</f>
        <v>5430</v>
      </c>
      <c r="W28" s="81">
        <f t="shared" si="0"/>
        <v>-5284</v>
      </c>
    </row>
    <row r="29" spans="1:23">
      <c r="U29" s="68">
        <v>18746</v>
      </c>
      <c r="V29" s="81">
        <f>ALG!$P$4</f>
        <v>5430</v>
      </c>
      <c r="W29" s="81">
        <f t="shared" si="0"/>
        <v>13316</v>
      </c>
    </row>
    <row r="30" spans="1:23">
      <c r="U30" s="68">
        <v>1162</v>
      </c>
      <c r="V30" s="81">
        <f>ALG!$P$4</f>
        <v>5430</v>
      </c>
      <c r="W30" s="81">
        <f t="shared" si="0"/>
        <v>-4268</v>
      </c>
    </row>
    <row r="31" spans="1:23">
      <c r="U31" s="68">
        <v>3075</v>
      </c>
      <c r="V31" s="81">
        <f>ALG!$P$4</f>
        <v>5430</v>
      </c>
      <c r="W31" s="81">
        <f t="shared" si="0"/>
        <v>-2355</v>
      </c>
    </row>
    <row r="32" spans="1:23">
      <c r="U32" s="68">
        <v>5201</v>
      </c>
      <c r="V32" s="81">
        <f>ALG!$P$4</f>
        <v>5430</v>
      </c>
      <c r="W32" s="81">
        <f t="shared" si="0"/>
        <v>-229</v>
      </c>
    </row>
    <row r="33" spans="21:23">
      <c r="U33" s="68">
        <v>3593</v>
      </c>
      <c r="V33" s="81">
        <f>ALG!$P$4</f>
        <v>5430</v>
      </c>
      <c r="W33" s="81">
        <f t="shared" si="0"/>
        <v>-1837</v>
      </c>
    </row>
    <row r="34" spans="21:23">
      <c r="U34" s="68">
        <v>34373</v>
      </c>
      <c r="V34" s="81">
        <f>ALG!$P$4</f>
        <v>5430</v>
      </c>
      <c r="W34" s="81">
        <f t="shared" si="0"/>
        <v>28943</v>
      </c>
    </row>
    <row r="35" spans="21:23">
      <c r="U35" s="68">
        <v>7978</v>
      </c>
      <c r="V35" s="81">
        <f>ALG!$P$4</f>
        <v>5430</v>
      </c>
      <c r="W35" s="81">
        <f t="shared" si="0"/>
        <v>2548</v>
      </c>
    </row>
  </sheetData>
  <mergeCells count="4">
    <mergeCell ref="A1:P1"/>
    <mergeCell ref="A28:P28"/>
    <mergeCell ref="A27:P27"/>
    <mergeCell ref="B24:L24"/>
  </mergeCells>
  <hyperlinks>
    <hyperlink ref="B13" location="ACV!A1" display="ANGIOLOGÍA Y CIRUGÍA VASCULAR" xr:uid="{00000000-0004-0000-0000-000000000000}"/>
    <hyperlink ref="B11" location="ALG!A1" display="ALERGOLOGÍA" xr:uid="{00000000-0004-0000-0000-000001000000}"/>
    <hyperlink ref="B12" location="ANR!A1" display="ANESTESIA Y REANIMACIÓN" xr:uid="{00000000-0004-0000-0000-000002000000}"/>
    <hyperlink ref="B14" location="CAR!A1" display="CARDIOLOGÍA" xr:uid="{00000000-0004-0000-0000-000003000000}"/>
    <hyperlink ref="B15" location="CCA!A1" display="CIRUGÍA CARDÍACA" xr:uid="{00000000-0004-0000-0000-000004000000}"/>
    <hyperlink ref="B16" location="CGD!A1" display="CIRUGÍA GENERAL Y DIGESTIVA" xr:uid="{00000000-0004-0000-0000-000005000000}"/>
    <hyperlink ref="B17" location="CMF!A1" display="CIRUGÍA MAXILOFACIAL" xr:uid="{00000000-0004-0000-0000-000006000000}"/>
    <hyperlink ref="B18" location="CPE!A1" display="CIRUGÍA PEDIÁTRICA" xr:uid="{00000000-0004-0000-0000-000007000000}"/>
    <hyperlink ref="B19" location="CPL!A1" display="CIRUGÍA PLÁSTICA Y REPARADORA" xr:uid="{00000000-0004-0000-0000-000008000000}"/>
    <hyperlink ref="B20" location="CTO!A1" display="CIRUGÍA TORÁCICA" xr:uid="{00000000-0004-0000-0000-000009000000}"/>
    <hyperlink ref="B21" location="DER!A1" display="DERMATOLOGÍA" xr:uid="{00000000-0004-0000-0000-00000A000000}"/>
    <hyperlink ref="F16" location="MPR!A1" display="MEDICINA PREVENTIVA" xr:uid="{00000000-0004-0000-0000-00000F000000}"/>
    <hyperlink ref="F17" location="NEF!A1" display="NEFROLOGÍA" xr:uid="{00000000-0004-0000-0000-000010000000}"/>
    <hyperlink ref="F19" location="NML!A1" display="NEUMOLOGÍA" xr:uid="{00000000-0004-0000-0000-000011000000}"/>
    <hyperlink ref="F20" location="NRC!A1" display="NEUROCIRUGÍA" xr:uid="{00000000-0004-0000-0000-000012000000}"/>
    <hyperlink ref="F21" location="NRL!A1" display="NEUROLOGÍA" xr:uid="{00000000-0004-0000-0000-000013000000}"/>
    <hyperlink ref="F18" location="NFL!A1" display="NEUROFISIOLOGÍA CLÍNICA" xr:uid="{00000000-0004-0000-0000-000015000000}"/>
    <hyperlink ref="I11" location="OBS!A1" display="ODSTETRICIA Y GINECOLOGÍA" xr:uid="{00000000-0004-0000-0000-000016000000}"/>
    <hyperlink ref="I12" location="OFT!A1" display="OFTALMOLOGÍA" xr:uid="{00000000-0004-0000-0000-000017000000}"/>
    <hyperlink ref="I13" location="ONC!A1" display="ONCOLOGÍA MÉDICA" xr:uid="{00000000-0004-0000-0000-000018000000}"/>
    <hyperlink ref="I14" location="ONR!A1" display="ONCOLOGÍA RADIOTERÁPICA" xr:uid="{00000000-0004-0000-0000-000019000000}"/>
    <hyperlink ref="I15" location="ORL!A1" display="OTORRINOLARINGOLOGÍA" xr:uid="{00000000-0004-0000-0000-00001A000000}"/>
    <hyperlink ref="I16" location="PED!A1" display="PEDIATRÍA" xr:uid="{00000000-0004-0000-0000-00001B000000}"/>
    <hyperlink ref="I17" location="PSQ!A1" display="PSIQUIATRÍA" xr:uid="{00000000-0004-0000-0000-00001C000000}"/>
    <hyperlink ref="I18" location="REH!A1" display="REHABILITACIÓN" xr:uid="{00000000-0004-0000-0000-00001D000000}"/>
    <hyperlink ref="I19" location="REU!A1" display="REUMATOLOGÍA" xr:uid="{00000000-0004-0000-0000-00001E000000}"/>
    <hyperlink ref="I20" location="TRA!A1" display="TRAUMATOLOGÍA Y C. ORTOPÉDICA" xr:uid="{00000000-0004-0000-0000-00001F000000}"/>
    <hyperlink ref="I21" location="URO!A1" display="UROLOGÍA" xr:uid="{00000000-0004-0000-0000-000020000000}"/>
    <hyperlink ref="B24" location="Pendientes!A1" display="Primeras Consultas registradas pendiente de cita : distribución por servicio y Hospital" xr:uid="{00000000-0004-0000-0000-000021000000}"/>
    <hyperlink ref="B22" location="DIG!A1" display="DIGESTIVO" xr:uid="{7636691E-AB6C-4D0F-A021-8A5630DEA6F3}"/>
    <hyperlink ref="F11" location="END!A1" display="ENDOCRINOLOGÍA" xr:uid="{3F464E2E-B209-48E1-A0B5-7B2846C4D39B}"/>
    <hyperlink ref="F12" location="GRT!A1" display="GERIATRÍA" xr:uid="{A99DAC24-67AF-4083-BE17-E4D86BB64590}"/>
    <hyperlink ref="F14" location="HEM!A1" display="HEMATOLOGÍA" xr:uid="{3A7AF048-F513-4EAD-ACDC-B05F7F131E1B}"/>
    <hyperlink ref="F15" location="MIR!A1" display="MEDICINA INTERNA" xr:uid="{D41A2D71-2E9E-4FCB-9D9B-6B5B3E77550C}"/>
    <hyperlink ref="F13" location="GIN!A1" display="GINECOLOGÍA" xr:uid="{F97F1655-A5EA-40E3-8F90-FB9882F2D2CE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6"/>
  <sheetViews>
    <sheetView showGridLines="0" workbookViewId="0">
      <selection activeCell="B3" sqref="B3:P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65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 t="s">
        <v>60</v>
      </c>
      <c r="C3" s="2">
        <v>3562</v>
      </c>
      <c r="D3" s="2" t="s">
        <v>60</v>
      </c>
      <c r="E3" s="2" t="s">
        <v>60</v>
      </c>
      <c r="F3" s="2" t="s">
        <v>60</v>
      </c>
      <c r="G3" s="2">
        <v>71</v>
      </c>
      <c r="H3" s="2" t="s">
        <v>60</v>
      </c>
      <c r="I3" s="2">
        <v>167</v>
      </c>
      <c r="J3" s="2" t="s">
        <v>60</v>
      </c>
      <c r="K3" s="2" t="s">
        <v>60</v>
      </c>
      <c r="L3" s="2">
        <v>85</v>
      </c>
      <c r="M3" s="2" t="s">
        <v>60</v>
      </c>
      <c r="N3" s="2" t="s">
        <v>60</v>
      </c>
      <c r="O3" s="2" t="s">
        <v>60</v>
      </c>
      <c r="P3" s="50">
        <v>3885</v>
      </c>
    </row>
    <row r="4" spans="1:16" s="52" customFormat="1" ht="26.1" customHeight="1">
      <c r="A4" s="51" t="s">
        <v>18</v>
      </c>
      <c r="B4" s="49" t="s">
        <v>60</v>
      </c>
      <c r="C4" s="49">
        <v>2913</v>
      </c>
      <c r="D4" s="49" t="s">
        <v>60</v>
      </c>
      <c r="E4" s="49" t="s">
        <v>60</v>
      </c>
      <c r="F4" s="49" t="s">
        <v>60</v>
      </c>
      <c r="G4" s="49">
        <v>28</v>
      </c>
      <c r="H4" s="49" t="s">
        <v>60</v>
      </c>
      <c r="I4" s="49">
        <v>110</v>
      </c>
      <c r="J4" s="49" t="s">
        <v>60</v>
      </c>
      <c r="K4" s="49" t="s">
        <v>60</v>
      </c>
      <c r="L4" s="49">
        <v>7</v>
      </c>
      <c r="M4" s="49" t="s">
        <v>60</v>
      </c>
      <c r="N4" s="49" t="s">
        <v>60</v>
      </c>
      <c r="O4" s="49" t="s">
        <v>60</v>
      </c>
      <c r="P4" s="49">
        <v>3058</v>
      </c>
    </row>
    <row r="5" spans="1:16" ht="42.75" customHeight="1">
      <c r="A5" s="32" t="s">
        <v>19</v>
      </c>
      <c r="B5" s="4" t="s">
        <v>62</v>
      </c>
      <c r="C5" s="4">
        <v>0.81779898933183603</v>
      </c>
      <c r="D5" s="4" t="s">
        <v>62</v>
      </c>
      <c r="E5" s="4" t="s">
        <v>62</v>
      </c>
      <c r="F5" s="4" t="s">
        <v>62</v>
      </c>
      <c r="G5" s="4">
        <v>0.39436619718309857</v>
      </c>
      <c r="H5" s="4" t="s">
        <v>62</v>
      </c>
      <c r="I5" s="4">
        <v>0.6586826347305389</v>
      </c>
      <c r="J5" s="4" t="s">
        <v>62</v>
      </c>
      <c r="K5" s="4" t="s">
        <v>62</v>
      </c>
      <c r="L5" s="4">
        <v>8.2352941176470587E-2</v>
      </c>
      <c r="M5" s="4" t="s">
        <v>62</v>
      </c>
      <c r="N5" s="4" t="s">
        <v>62</v>
      </c>
      <c r="O5" s="4" t="s">
        <v>62</v>
      </c>
      <c r="P5" s="4">
        <v>0.78712998712998716</v>
      </c>
    </row>
    <row r="6" spans="1:16" ht="25.5">
      <c r="A6" s="33" t="s">
        <v>20</v>
      </c>
      <c r="B6" s="5" t="s">
        <v>60</v>
      </c>
      <c r="C6" s="5">
        <v>216.14246481290766</v>
      </c>
      <c r="D6" s="5" t="s">
        <v>60</v>
      </c>
      <c r="E6" s="5" t="s">
        <v>60</v>
      </c>
      <c r="F6" s="5" t="s">
        <v>60</v>
      </c>
      <c r="G6" s="5">
        <v>16.964285714285715</v>
      </c>
      <c r="H6" s="5" t="s">
        <v>60</v>
      </c>
      <c r="I6" s="5">
        <v>18.509090909090908</v>
      </c>
      <c r="J6" s="5" t="s">
        <v>60</v>
      </c>
      <c r="K6" s="5" t="s">
        <v>60</v>
      </c>
      <c r="L6" s="5">
        <v>4.5714285714285712</v>
      </c>
      <c r="M6" s="5" t="s">
        <v>60</v>
      </c>
      <c r="N6" s="5" t="s">
        <v>60</v>
      </c>
      <c r="O6" s="5" t="s">
        <v>60</v>
      </c>
      <c r="P6" s="5">
        <v>6.2272727272727275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6"/>
  <sheetViews>
    <sheetView showGridLines="0" workbookViewId="0">
      <selection activeCell="I4" sqref="I4:I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50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 t="s">
        <v>60</v>
      </c>
      <c r="C3" s="2" t="s">
        <v>60</v>
      </c>
      <c r="D3" s="2" t="s">
        <v>60</v>
      </c>
      <c r="E3" s="2" t="s">
        <v>60</v>
      </c>
      <c r="F3" s="2" t="s">
        <v>60</v>
      </c>
      <c r="G3" s="2" t="s">
        <v>60</v>
      </c>
      <c r="H3" s="2" t="s">
        <v>60</v>
      </c>
      <c r="I3" s="2">
        <v>14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27</v>
      </c>
      <c r="O3" s="2" t="s">
        <v>60</v>
      </c>
      <c r="P3" s="50">
        <v>41</v>
      </c>
    </row>
    <row r="4" spans="1:16" s="52" customFormat="1" ht="26.1" customHeight="1">
      <c r="A4" s="51" t="s">
        <v>18</v>
      </c>
      <c r="B4" s="49" t="s">
        <v>60</v>
      </c>
      <c r="C4" s="49" t="s">
        <v>60</v>
      </c>
      <c r="D4" s="49" t="s">
        <v>60</v>
      </c>
      <c r="E4" s="49" t="s">
        <v>60</v>
      </c>
      <c r="F4" s="49" t="s">
        <v>60</v>
      </c>
      <c r="G4" s="49" t="s">
        <v>60</v>
      </c>
      <c r="H4" s="49" t="s">
        <v>60</v>
      </c>
      <c r="I4" s="56" t="s">
        <v>61</v>
      </c>
      <c r="J4" s="49" t="s">
        <v>60</v>
      </c>
      <c r="K4" s="49" t="s">
        <v>60</v>
      </c>
      <c r="L4" s="49" t="s">
        <v>60</v>
      </c>
      <c r="M4" s="49" t="s">
        <v>60</v>
      </c>
      <c r="N4" s="49">
        <v>22</v>
      </c>
      <c r="O4" s="49" t="s">
        <v>60</v>
      </c>
      <c r="P4" s="49">
        <v>22</v>
      </c>
    </row>
    <row r="5" spans="1:16" ht="35.25" customHeight="1">
      <c r="A5" s="32" t="s">
        <v>19</v>
      </c>
      <c r="B5" s="4" t="s">
        <v>62</v>
      </c>
      <c r="C5" s="4" t="s">
        <v>62</v>
      </c>
      <c r="D5" s="4" t="s">
        <v>62</v>
      </c>
      <c r="E5" s="4" t="s">
        <v>62</v>
      </c>
      <c r="F5" s="4" t="s">
        <v>62</v>
      </c>
      <c r="G5" s="4" t="s">
        <v>62</v>
      </c>
      <c r="H5" s="4" t="s">
        <v>62</v>
      </c>
      <c r="I5" s="64" t="s">
        <v>61</v>
      </c>
      <c r="J5" s="4" t="s">
        <v>62</v>
      </c>
      <c r="K5" s="4" t="s">
        <v>62</v>
      </c>
      <c r="L5" s="4" t="s">
        <v>62</v>
      </c>
      <c r="M5" s="4" t="s">
        <v>62</v>
      </c>
      <c r="N5" s="4">
        <v>0.81481481481481477</v>
      </c>
      <c r="O5" s="4" t="s">
        <v>62</v>
      </c>
      <c r="P5" s="4">
        <v>0.53658536585365857</v>
      </c>
    </row>
    <row r="6" spans="1:16" ht="25.5">
      <c r="A6" s="33" t="s">
        <v>20</v>
      </c>
      <c r="B6" s="5" t="s">
        <v>60</v>
      </c>
      <c r="C6" s="5" t="s">
        <v>60</v>
      </c>
      <c r="D6" s="5" t="s">
        <v>60</v>
      </c>
      <c r="E6" s="5" t="s">
        <v>60</v>
      </c>
      <c r="F6" s="5" t="s">
        <v>60</v>
      </c>
      <c r="G6" s="5" t="s">
        <v>60</v>
      </c>
      <c r="H6" s="5" t="s">
        <v>60</v>
      </c>
      <c r="I6" s="62" t="s">
        <v>61</v>
      </c>
      <c r="J6" s="5" t="s">
        <v>60</v>
      </c>
      <c r="K6" s="5" t="s">
        <v>60</v>
      </c>
      <c r="L6" s="5" t="s">
        <v>60</v>
      </c>
      <c r="M6" s="5" t="s">
        <v>60</v>
      </c>
      <c r="N6" s="5">
        <v>6.2272727272727275</v>
      </c>
      <c r="O6" s="5" t="s">
        <v>60</v>
      </c>
      <c r="P6" s="5">
        <v>6.7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6"/>
  <sheetViews>
    <sheetView showGridLines="0" workbookViewId="0">
      <selection activeCell="B3" sqref="B3:P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53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>
        <v>980</v>
      </c>
      <c r="C3" s="2">
        <v>2249</v>
      </c>
      <c r="D3" s="2" t="s">
        <v>60</v>
      </c>
      <c r="E3" s="2">
        <v>151</v>
      </c>
      <c r="F3" s="2">
        <v>443</v>
      </c>
      <c r="G3" s="2">
        <v>3149</v>
      </c>
      <c r="H3" s="2">
        <v>254</v>
      </c>
      <c r="I3" s="2">
        <v>1808</v>
      </c>
      <c r="J3" s="2">
        <v>412</v>
      </c>
      <c r="K3" s="2">
        <v>576</v>
      </c>
      <c r="L3" s="2">
        <v>1708</v>
      </c>
      <c r="M3" s="2" t="s">
        <v>60</v>
      </c>
      <c r="N3" s="2">
        <v>2128</v>
      </c>
      <c r="O3" s="2">
        <v>796</v>
      </c>
      <c r="P3" s="50">
        <v>14654</v>
      </c>
    </row>
    <row r="4" spans="1:16" s="52" customFormat="1" ht="26.1" customHeight="1">
      <c r="A4" s="51" t="s">
        <v>18</v>
      </c>
      <c r="B4" s="49">
        <v>891</v>
      </c>
      <c r="C4" s="49">
        <v>1529</v>
      </c>
      <c r="D4" s="49" t="s">
        <v>60</v>
      </c>
      <c r="E4" s="49">
        <v>122</v>
      </c>
      <c r="F4" s="49">
        <v>397</v>
      </c>
      <c r="G4" s="49">
        <v>2629</v>
      </c>
      <c r="H4" s="49">
        <v>32</v>
      </c>
      <c r="I4" s="49">
        <v>1440</v>
      </c>
      <c r="J4" s="49">
        <v>386</v>
      </c>
      <c r="K4" s="49">
        <v>561</v>
      </c>
      <c r="L4" s="49">
        <v>1359</v>
      </c>
      <c r="M4" s="49" t="s">
        <v>60</v>
      </c>
      <c r="N4" s="49">
        <v>1952</v>
      </c>
      <c r="O4" s="49">
        <v>701</v>
      </c>
      <c r="P4" s="49">
        <v>11999</v>
      </c>
    </row>
    <row r="5" spans="1:16" ht="35.25" customHeight="1">
      <c r="A5" s="32" t="s">
        <v>19</v>
      </c>
      <c r="B5" s="4">
        <v>0.90918367346938778</v>
      </c>
      <c r="C5" s="4">
        <v>0.67985771453979549</v>
      </c>
      <c r="D5" s="4" t="s">
        <v>62</v>
      </c>
      <c r="E5" s="4">
        <v>0.80794701986754969</v>
      </c>
      <c r="F5" s="4">
        <v>0.89616252821670428</v>
      </c>
      <c r="G5" s="4">
        <v>0.83486821213083517</v>
      </c>
      <c r="H5" s="4">
        <v>0.12598425196850394</v>
      </c>
      <c r="I5" s="4">
        <v>0.79646017699115046</v>
      </c>
      <c r="J5" s="4">
        <v>0.93689320388349517</v>
      </c>
      <c r="K5" s="4">
        <v>0.97395833333333337</v>
      </c>
      <c r="L5" s="4">
        <v>0.79566744730679162</v>
      </c>
      <c r="M5" s="4" t="s">
        <v>62</v>
      </c>
      <c r="N5" s="4">
        <v>0.91729323308270672</v>
      </c>
      <c r="O5" s="4">
        <v>0.8806532663316583</v>
      </c>
      <c r="P5" s="4">
        <v>0.81882079978162958</v>
      </c>
    </row>
    <row r="6" spans="1:16" ht="25.5">
      <c r="A6" s="33" t="s">
        <v>20</v>
      </c>
      <c r="B6" s="5">
        <v>49.883277216610551</v>
      </c>
      <c r="C6" s="5">
        <v>134.34597776324395</v>
      </c>
      <c r="D6" s="5" t="s">
        <v>60</v>
      </c>
      <c r="E6" s="5">
        <v>229.98360655737704</v>
      </c>
      <c r="F6" s="5">
        <v>42.974811083123427</v>
      </c>
      <c r="G6" s="5">
        <v>78.547356409281093</v>
      </c>
      <c r="H6" s="5">
        <v>10.96875</v>
      </c>
      <c r="I6" s="5">
        <v>38.757638888888891</v>
      </c>
      <c r="J6" s="5">
        <v>46.593264248704664</v>
      </c>
      <c r="K6" s="5">
        <v>49.431372549019606</v>
      </c>
      <c r="L6" s="5">
        <v>43.311994113318619</v>
      </c>
      <c r="M6" s="5" t="s">
        <v>60</v>
      </c>
      <c r="N6" s="5">
        <v>155.04047131147541</v>
      </c>
      <c r="O6" s="5">
        <v>45.586305278174038</v>
      </c>
      <c r="P6" s="5">
        <v>83.074839569964169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6"/>
  <sheetViews>
    <sheetView showGridLines="0" workbookViewId="0">
      <selection activeCell="B3" sqref="B3:P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56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>
        <v>468</v>
      </c>
      <c r="C3" s="2">
        <v>2586</v>
      </c>
      <c r="D3" s="2">
        <v>56</v>
      </c>
      <c r="E3" s="2">
        <v>150</v>
      </c>
      <c r="F3" s="2">
        <v>1182</v>
      </c>
      <c r="G3" s="2">
        <v>955</v>
      </c>
      <c r="H3" s="2">
        <v>290</v>
      </c>
      <c r="I3" s="2">
        <v>681</v>
      </c>
      <c r="J3" s="2">
        <v>188</v>
      </c>
      <c r="K3" s="2">
        <v>219</v>
      </c>
      <c r="L3" s="2">
        <v>219</v>
      </c>
      <c r="M3" s="2">
        <v>156</v>
      </c>
      <c r="N3" s="2">
        <v>393</v>
      </c>
      <c r="O3" s="2">
        <v>155</v>
      </c>
      <c r="P3" s="50">
        <v>7698</v>
      </c>
    </row>
    <row r="4" spans="1:16" s="52" customFormat="1" ht="26.1" customHeight="1">
      <c r="A4" s="51" t="s">
        <v>18</v>
      </c>
      <c r="B4" s="49">
        <v>373</v>
      </c>
      <c r="C4" s="49">
        <v>2303</v>
      </c>
      <c r="D4" s="49">
        <v>41</v>
      </c>
      <c r="E4" s="49">
        <v>111</v>
      </c>
      <c r="F4" s="49">
        <v>922</v>
      </c>
      <c r="G4" s="49">
        <v>746</v>
      </c>
      <c r="H4" s="49">
        <v>181</v>
      </c>
      <c r="I4" s="49">
        <v>550</v>
      </c>
      <c r="J4" s="49">
        <v>148</v>
      </c>
      <c r="K4" s="49">
        <v>203</v>
      </c>
      <c r="L4" s="49">
        <v>129</v>
      </c>
      <c r="M4" s="49">
        <v>138</v>
      </c>
      <c r="N4" s="49">
        <v>285</v>
      </c>
      <c r="O4" s="49">
        <v>139</v>
      </c>
      <c r="P4" s="49">
        <v>6269</v>
      </c>
    </row>
    <row r="5" spans="1:16" ht="35.25" customHeight="1">
      <c r="A5" s="32" t="s">
        <v>19</v>
      </c>
      <c r="B5" s="4">
        <v>0.79700854700854706</v>
      </c>
      <c r="C5" s="4">
        <v>0.89056457849961335</v>
      </c>
      <c r="D5" s="4">
        <v>0.7321428571428571</v>
      </c>
      <c r="E5" s="4">
        <v>0.74</v>
      </c>
      <c r="F5" s="4">
        <v>0.78003384094754658</v>
      </c>
      <c r="G5" s="4">
        <v>0.78115183246073294</v>
      </c>
      <c r="H5" s="4">
        <v>0.62413793103448278</v>
      </c>
      <c r="I5" s="4">
        <v>0.80763582966226133</v>
      </c>
      <c r="J5" s="4">
        <v>0.78723404255319152</v>
      </c>
      <c r="K5" s="4">
        <v>0.9269406392694064</v>
      </c>
      <c r="L5" s="4">
        <v>0.58904109589041098</v>
      </c>
      <c r="M5" s="4">
        <v>0.88461538461538458</v>
      </c>
      <c r="N5" s="4">
        <v>0.72519083969465647</v>
      </c>
      <c r="O5" s="4">
        <v>0.89677419354838706</v>
      </c>
      <c r="P5" s="4">
        <v>0.81436736814757082</v>
      </c>
    </row>
    <row r="6" spans="1:16" ht="25.5">
      <c r="A6" s="33" t="s">
        <v>20</v>
      </c>
      <c r="B6" s="5">
        <v>48.321715817694368</v>
      </c>
      <c r="C6" s="5">
        <v>124.96786799826313</v>
      </c>
      <c r="D6" s="5">
        <v>9.0975609756097562</v>
      </c>
      <c r="E6" s="5">
        <v>21.117117117117118</v>
      </c>
      <c r="F6" s="5">
        <v>85.498915401301517</v>
      </c>
      <c r="G6" s="5">
        <v>34.662198391420908</v>
      </c>
      <c r="H6" s="5">
        <v>18.342541436464089</v>
      </c>
      <c r="I6" s="5">
        <v>34.56</v>
      </c>
      <c r="J6" s="5">
        <v>14.263513513513514</v>
      </c>
      <c r="K6" s="5">
        <v>59.945812807881772</v>
      </c>
      <c r="L6" s="5">
        <v>6.3488372093023253</v>
      </c>
      <c r="M6" s="5">
        <v>99.20289855072464</v>
      </c>
      <c r="N6" s="5">
        <v>21.263157894736842</v>
      </c>
      <c r="O6" s="5">
        <v>15.568345323741006</v>
      </c>
      <c r="P6" s="5">
        <v>75.382198117722126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6"/>
  <sheetViews>
    <sheetView showGridLines="0" workbookViewId="0">
      <selection activeCell="B3" sqref="B3:P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24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>
        <v>83</v>
      </c>
      <c r="C3" s="2">
        <v>1817</v>
      </c>
      <c r="D3" s="2" t="s">
        <v>60</v>
      </c>
      <c r="E3" s="2" t="s">
        <v>60</v>
      </c>
      <c r="F3" s="2">
        <v>468</v>
      </c>
      <c r="G3" s="2">
        <v>911</v>
      </c>
      <c r="H3" s="2">
        <v>320</v>
      </c>
      <c r="I3" s="2">
        <v>576</v>
      </c>
      <c r="J3" s="2">
        <v>148</v>
      </c>
      <c r="K3" s="2">
        <v>145</v>
      </c>
      <c r="L3" s="2">
        <v>276</v>
      </c>
      <c r="M3" s="2" t="s">
        <v>60</v>
      </c>
      <c r="N3" s="2">
        <v>344</v>
      </c>
      <c r="O3" s="2">
        <v>138</v>
      </c>
      <c r="P3" s="50">
        <v>5226</v>
      </c>
    </row>
    <row r="4" spans="1:16" s="52" customFormat="1" ht="26.1" customHeight="1">
      <c r="A4" s="51" t="s">
        <v>18</v>
      </c>
      <c r="B4" s="49">
        <v>50</v>
      </c>
      <c r="C4" s="49">
        <v>1379</v>
      </c>
      <c r="D4" s="49" t="s">
        <v>60</v>
      </c>
      <c r="E4" s="49" t="s">
        <v>60</v>
      </c>
      <c r="F4" s="49">
        <v>311</v>
      </c>
      <c r="G4" s="49">
        <v>545</v>
      </c>
      <c r="H4" s="49">
        <v>259</v>
      </c>
      <c r="I4" s="49">
        <v>269</v>
      </c>
      <c r="J4" s="49">
        <v>118</v>
      </c>
      <c r="K4" s="49">
        <v>116</v>
      </c>
      <c r="L4" s="49">
        <v>119</v>
      </c>
      <c r="M4" s="49" t="s">
        <v>60</v>
      </c>
      <c r="N4" s="49">
        <v>264</v>
      </c>
      <c r="O4" s="49">
        <v>110</v>
      </c>
      <c r="P4" s="49">
        <v>3540</v>
      </c>
    </row>
    <row r="5" spans="1:16" ht="35.25" customHeight="1">
      <c r="A5" s="32" t="s">
        <v>19</v>
      </c>
      <c r="B5" s="4">
        <v>0.60240963855421692</v>
      </c>
      <c r="C5" s="4">
        <v>0.75894331315354979</v>
      </c>
      <c r="D5" s="4" t="s">
        <v>62</v>
      </c>
      <c r="E5" s="4" t="s">
        <v>62</v>
      </c>
      <c r="F5" s="4">
        <v>0.6645299145299145</v>
      </c>
      <c r="G5" s="4">
        <v>0.59824368825466523</v>
      </c>
      <c r="H5" s="4">
        <v>0.80937499999999996</v>
      </c>
      <c r="I5" s="4">
        <v>0.4670138888888889</v>
      </c>
      <c r="J5" s="4">
        <v>0.79729729729729726</v>
      </c>
      <c r="K5" s="4">
        <v>0.8</v>
      </c>
      <c r="L5" s="4">
        <v>0.4311594202898551</v>
      </c>
      <c r="M5" s="4" t="s">
        <v>62</v>
      </c>
      <c r="N5" s="4">
        <v>0.76744186046511631</v>
      </c>
      <c r="O5" s="4">
        <v>0.79710144927536231</v>
      </c>
      <c r="P5" s="4">
        <v>0.677382319173364</v>
      </c>
    </row>
    <row r="6" spans="1:16" ht="25.5">
      <c r="A6" s="33" t="s">
        <v>20</v>
      </c>
      <c r="B6" s="5">
        <v>10</v>
      </c>
      <c r="C6" s="5">
        <v>127.10079767947788</v>
      </c>
      <c r="D6" s="5" t="s">
        <v>60</v>
      </c>
      <c r="E6" s="5" t="s">
        <v>60</v>
      </c>
      <c r="F6" s="5">
        <v>52.623794212218648</v>
      </c>
      <c r="G6" s="5">
        <v>42.306422018348627</v>
      </c>
      <c r="H6" s="5">
        <v>24.826254826254825</v>
      </c>
      <c r="I6" s="5">
        <v>43.966542750929371</v>
      </c>
      <c r="J6" s="5">
        <v>22.737288135593221</v>
      </c>
      <c r="K6" s="5">
        <v>70.362068965517238</v>
      </c>
      <c r="L6" s="5">
        <v>8.3865546218487399</v>
      </c>
      <c r="M6" s="5" t="s">
        <v>60</v>
      </c>
      <c r="N6" s="5">
        <v>12.219696969696969</v>
      </c>
      <c r="O6" s="5">
        <v>92.436363636363637</v>
      </c>
      <c r="P6" s="5">
        <v>73.075988700564977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6"/>
  <sheetViews>
    <sheetView showGridLines="0" workbookViewId="0">
      <selection activeCell="J18" sqref="J18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27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 t="s">
        <v>60</v>
      </c>
      <c r="C3" s="2" t="s">
        <v>60</v>
      </c>
      <c r="D3" s="2">
        <v>78</v>
      </c>
      <c r="E3" s="2" t="s">
        <v>60</v>
      </c>
      <c r="F3" s="2">
        <v>24</v>
      </c>
      <c r="G3" s="2">
        <v>150</v>
      </c>
      <c r="H3" s="2">
        <v>30</v>
      </c>
      <c r="I3" s="2" t="s">
        <v>60</v>
      </c>
      <c r="J3" s="2">
        <v>43</v>
      </c>
      <c r="K3" s="2" t="s">
        <v>60</v>
      </c>
      <c r="L3" s="2">
        <v>5</v>
      </c>
      <c r="M3" s="2">
        <v>4</v>
      </c>
      <c r="N3" s="2">
        <v>3</v>
      </c>
      <c r="O3" s="2" t="s">
        <v>60</v>
      </c>
      <c r="P3" s="50">
        <v>337</v>
      </c>
    </row>
    <row r="4" spans="1:16" s="52" customFormat="1" ht="26.1" customHeight="1">
      <c r="A4" s="51" t="s">
        <v>18</v>
      </c>
      <c r="B4" s="49" t="s">
        <v>60</v>
      </c>
      <c r="C4" s="49" t="s">
        <v>60</v>
      </c>
      <c r="D4" s="49">
        <v>48</v>
      </c>
      <c r="E4" s="49" t="s">
        <v>60</v>
      </c>
      <c r="F4" s="56" t="s">
        <v>61</v>
      </c>
      <c r="G4" s="49">
        <v>105</v>
      </c>
      <c r="H4" s="49">
        <v>17</v>
      </c>
      <c r="I4" s="56" t="s">
        <v>60</v>
      </c>
      <c r="J4" s="49">
        <v>32</v>
      </c>
      <c r="K4" s="56" t="s">
        <v>60</v>
      </c>
      <c r="L4" s="56" t="s">
        <v>61</v>
      </c>
      <c r="M4" s="56" t="s">
        <v>61</v>
      </c>
      <c r="N4" s="61">
        <v>3</v>
      </c>
      <c r="O4" s="49" t="s">
        <v>60</v>
      </c>
      <c r="P4" s="49">
        <v>205</v>
      </c>
    </row>
    <row r="5" spans="1:16" ht="35.25" customHeight="1">
      <c r="A5" s="32" t="s">
        <v>19</v>
      </c>
      <c r="B5" s="4" t="s">
        <v>62</v>
      </c>
      <c r="C5" s="4" t="s">
        <v>62</v>
      </c>
      <c r="D5" s="4">
        <v>0.61538461538461542</v>
      </c>
      <c r="E5" s="4" t="s">
        <v>62</v>
      </c>
      <c r="F5" s="64" t="s">
        <v>61</v>
      </c>
      <c r="G5" s="4">
        <v>0.7</v>
      </c>
      <c r="H5" s="4">
        <v>0.56666666666666665</v>
      </c>
      <c r="I5" s="56" t="s">
        <v>62</v>
      </c>
      <c r="J5" s="4">
        <v>0.7441860465116279</v>
      </c>
      <c r="K5" s="56" t="s">
        <v>62</v>
      </c>
      <c r="L5" s="64" t="s">
        <v>61</v>
      </c>
      <c r="M5" s="64" t="s">
        <v>61</v>
      </c>
      <c r="N5" s="61">
        <v>1</v>
      </c>
      <c r="O5" s="4" t="s">
        <v>62</v>
      </c>
      <c r="P5" s="4">
        <v>0.60830860534124631</v>
      </c>
    </row>
    <row r="6" spans="1:16" ht="25.5">
      <c r="A6" s="33" t="s">
        <v>20</v>
      </c>
      <c r="B6" s="5" t="s">
        <v>60</v>
      </c>
      <c r="C6" s="5" t="s">
        <v>60</v>
      </c>
      <c r="D6" s="5">
        <v>71.229166666666671</v>
      </c>
      <c r="E6" s="5" t="s">
        <v>60</v>
      </c>
      <c r="F6" s="62" t="s">
        <v>61</v>
      </c>
      <c r="G6" s="5">
        <v>17.676190476190477</v>
      </c>
      <c r="H6" s="5">
        <v>28.470588235294116</v>
      </c>
      <c r="I6" s="5" t="s">
        <v>60</v>
      </c>
      <c r="J6" s="5">
        <v>15.75</v>
      </c>
      <c r="K6" s="57" t="s">
        <v>60</v>
      </c>
      <c r="L6" s="62" t="s">
        <v>61</v>
      </c>
      <c r="M6" s="62" t="s">
        <v>61</v>
      </c>
      <c r="N6" s="79">
        <v>5.666666666666667</v>
      </c>
      <c r="O6" s="5" t="s">
        <v>60</v>
      </c>
      <c r="P6" s="5">
        <v>30.634146341463413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6"/>
  <sheetViews>
    <sheetView showGridLines="0" workbookViewId="0">
      <selection activeCell="B3" sqref="B3:P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30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>
        <v>617</v>
      </c>
      <c r="C3" s="2">
        <v>934</v>
      </c>
      <c r="D3" s="2">
        <v>506</v>
      </c>
      <c r="E3" s="2">
        <v>818</v>
      </c>
      <c r="F3" s="2">
        <v>749</v>
      </c>
      <c r="G3" s="2">
        <v>1224</v>
      </c>
      <c r="H3" s="2">
        <v>967</v>
      </c>
      <c r="I3" s="2">
        <v>1068</v>
      </c>
      <c r="J3" s="2">
        <v>155</v>
      </c>
      <c r="K3" s="2">
        <v>851</v>
      </c>
      <c r="L3" s="2">
        <v>777</v>
      </c>
      <c r="M3" s="2">
        <v>104</v>
      </c>
      <c r="N3" s="2">
        <v>928</v>
      </c>
      <c r="O3" s="2">
        <v>540</v>
      </c>
      <c r="P3" s="50">
        <v>10238</v>
      </c>
    </row>
    <row r="4" spans="1:16" s="52" customFormat="1" ht="26.1" customHeight="1">
      <c r="A4" s="51" t="s">
        <v>18</v>
      </c>
      <c r="B4" s="49">
        <v>394</v>
      </c>
      <c r="C4" s="49">
        <v>646</v>
      </c>
      <c r="D4" s="49">
        <v>341</v>
      </c>
      <c r="E4" s="49">
        <v>788</v>
      </c>
      <c r="F4" s="49">
        <v>611</v>
      </c>
      <c r="G4" s="49">
        <v>824</v>
      </c>
      <c r="H4" s="49">
        <v>312</v>
      </c>
      <c r="I4" s="49">
        <v>638</v>
      </c>
      <c r="J4" s="49">
        <v>113</v>
      </c>
      <c r="K4" s="49">
        <v>840</v>
      </c>
      <c r="L4" s="49">
        <v>540</v>
      </c>
      <c r="M4" s="49">
        <v>82</v>
      </c>
      <c r="N4" s="49">
        <v>627</v>
      </c>
      <c r="O4" s="49">
        <v>446</v>
      </c>
      <c r="P4" s="49">
        <v>7202</v>
      </c>
    </row>
    <row r="5" spans="1:16" ht="35.25" customHeight="1">
      <c r="A5" s="32" t="s">
        <v>19</v>
      </c>
      <c r="B5" s="4">
        <v>0.63857374392220423</v>
      </c>
      <c r="C5" s="4">
        <v>0.69164882226980728</v>
      </c>
      <c r="D5" s="4">
        <v>0.67391304347826086</v>
      </c>
      <c r="E5" s="4">
        <v>0.96332518337408313</v>
      </c>
      <c r="F5" s="4">
        <v>0.81575433911882511</v>
      </c>
      <c r="G5" s="4">
        <v>0.67320261437908502</v>
      </c>
      <c r="H5" s="4">
        <v>0.32264736297828334</v>
      </c>
      <c r="I5" s="4">
        <v>0.59737827715355807</v>
      </c>
      <c r="J5" s="4">
        <v>0.7290322580645161</v>
      </c>
      <c r="K5" s="4">
        <v>0.98707403055229137</v>
      </c>
      <c r="L5" s="4">
        <v>0.69498069498069504</v>
      </c>
      <c r="M5" s="4">
        <v>0.78846153846153844</v>
      </c>
      <c r="N5" s="4">
        <v>0.6756465517241379</v>
      </c>
      <c r="O5" s="4">
        <v>0.82592592592592595</v>
      </c>
      <c r="P5" s="4">
        <v>0.70345770658331708</v>
      </c>
    </row>
    <row r="6" spans="1:16" ht="25.5">
      <c r="A6" s="33" t="s">
        <v>20</v>
      </c>
      <c r="B6" s="5">
        <v>28.451776649746193</v>
      </c>
      <c r="C6" s="5">
        <v>21.377708978328172</v>
      </c>
      <c r="D6" s="5">
        <v>64.747800586510266</v>
      </c>
      <c r="E6" s="5">
        <v>119.67258883248731</v>
      </c>
      <c r="F6" s="5">
        <v>46.05400981996727</v>
      </c>
      <c r="G6" s="5">
        <v>26.856796116504853</v>
      </c>
      <c r="H6" s="5">
        <v>35.394230769230766</v>
      </c>
      <c r="I6" s="5">
        <v>29.335423197492162</v>
      </c>
      <c r="J6" s="5">
        <v>8.8584070796460175</v>
      </c>
      <c r="K6" s="5">
        <v>106.35595238095237</v>
      </c>
      <c r="L6" s="5">
        <v>13.859259259259259</v>
      </c>
      <c r="M6" s="5">
        <v>36.475609756097562</v>
      </c>
      <c r="N6" s="5">
        <v>22.703349282296649</v>
      </c>
      <c r="O6" s="5">
        <v>59.627802690582961</v>
      </c>
      <c r="P6" s="5">
        <v>50.412801999444596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6"/>
  <sheetViews>
    <sheetView showGridLines="0" workbookViewId="0">
      <selection activeCell="J19" sqref="J19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33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>
        <v>30</v>
      </c>
      <c r="C3" s="2">
        <v>103</v>
      </c>
      <c r="D3" s="2">
        <v>4</v>
      </c>
      <c r="E3" s="2">
        <v>51</v>
      </c>
      <c r="F3" s="2">
        <v>130</v>
      </c>
      <c r="G3" s="2">
        <v>131</v>
      </c>
      <c r="H3" s="2">
        <v>27</v>
      </c>
      <c r="I3" s="2">
        <v>105</v>
      </c>
      <c r="J3" s="2">
        <v>78</v>
      </c>
      <c r="K3" s="2">
        <v>14</v>
      </c>
      <c r="L3" s="2">
        <v>139</v>
      </c>
      <c r="M3" s="2">
        <v>12</v>
      </c>
      <c r="N3" s="2">
        <v>213</v>
      </c>
      <c r="O3" s="2">
        <v>35</v>
      </c>
      <c r="P3" s="50">
        <v>1072</v>
      </c>
    </row>
    <row r="4" spans="1:16" s="52" customFormat="1" ht="26.1" customHeight="1">
      <c r="A4" s="51" t="s">
        <v>18</v>
      </c>
      <c r="B4" s="49">
        <v>8</v>
      </c>
      <c r="C4" s="49">
        <v>46</v>
      </c>
      <c r="D4" s="61">
        <v>2</v>
      </c>
      <c r="E4" s="49">
        <v>38</v>
      </c>
      <c r="F4" s="49">
        <v>113</v>
      </c>
      <c r="G4" s="56" t="s">
        <v>61</v>
      </c>
      <c r="H4" s="49">
        <v>23</v>
      </c>
      <c r="I4" s="53">
        <v>1</v>
      </c>
      <c r="J4" s="49">
        <v>75</v>
      </c>
      <c r="K4" s="49">
        <v>7</v>
      </c>
      <c r="L4" s="49">
        <v>47</v>
      </c>
      <c r="M4" s="59">
        <v>7</v>
      </c>
      <c r="N4" s="49">
        <v>194</v>
      </c>
      <c r="O4" s="56" t="s">
        <v>61</v>
      </c>
      <c r="P4" s="49">
        <v>561</v>
      </c>
    </row>
    <row r="5" spans="1:16" ht="35.25" customHeight="1">
      <c r="A5" s="32" t="s">
        <v>19</v>
      </c>
      <c r="B5" s="4">
        <v>0.26666666666666666</v>
      </c>
      <c r="C5" s="4">
        <v>0.44660194174757284</v>
      </c>
      <c r="D5" s="46">
        <v>0.5</v>
      </c>
      <c r="E5" s="4">
        <v>0.74509803921568629</v>
      </c>
      <c r="F5" s="4">
        <v>0.86923076923076925</v>
      </c>
      <c r="G5" s="56" t="s">
        <v>61</v>
      </c>
      <c r="H5" s="4">
        <v>0.85185185185185186</v>
      </c>
      <c r="I5" s="46">
        <v>9.5238095238095247E-3</v>
      </c>
      <c r="J5" s="4">
        <v>0.96153846153846156</v>
      </c>
      <c r="K5" s="4">
        <v>0.5</v>
      </c>
      <c r="L5" s="4">
        <v>0.33812949640287771</v>
      </c>
      <c r="M5" s="4">
        <v>0.58333333333333337</v>
      </c>
      <c r="N5" s="4">
        <v>0.91079812206572774</v>
      </c>
      <c r="O5" s="56" t="s">
        <v>61</v>
      </c>
      <c r="P5" s="4">
        <v>0.52332089552238803</v>
      </c>
    </row>
    <row r="6" spans="1:16" ht="25.5">
      <c r="A6" s="33" t="s">
        <v>20</v>
      </c>
      <c r="B6" s="5">
        <v>2.375</v>
      </c>
      <c r="C6" s="5">
        <v>32.869565217391305</v>
      </c>
      <c r="D6" s="65">
        <v>46.5</v>
      </c>
      <c r="E6" s="5">
        <v>26.131578947368421</v>
      </c>
      <c r="F6" s="5">
        <v>30.805309734513273</v>
      </c>
      <c r="G6" s="57" t="s">
        <v>61</v>
      </c>
      <c r="H6" s="5">
        <v>14.391304347826088</v>
      </c>
      <c r="I6" s="47" t="s">
        <v>60</v>
      </c>
      <c r="J6" s="5">
        <v>21.68</v>
      </c>
      <c r="K6" s="5">
        <v>19.857142857142858</v>
      </c>
      <c r="L6" s="5">
        <v>22.021276595744681</v>
      </c>
      <c r="M6" s="60">
        <v>2.7142857142857144</v>
      </c>
      <c r="N6" s="5">
        <v>31.283505154639176</v>
      </c>
      <c r="O6" s="57" t="s">
        <v>61</v>
      </c>
      <c r="P6" s="5">
        <v>27.303030303030305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6"/>
  <sheetViews>
    <sheetView showGridLines="0" workbookViewId="0">
      <selection activeCell="B3" sqref="B3:P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36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>
        <v>41</v>
      </c>
      <c r="C3" s="2">
        <v>391</v>
      </c>
      <c r="D3" s="2">
        <v>92</v>
      </c>
      <c r="E3" s="2">
        <v>121</v>
      </c>
      <c r="F3" s="2">
        <v>83</v>
      </c>
      <c r="G3" s="2">
        <v>177</v>
      </c>
      <c r="H3" s="2">
        <v>144</v>
      </c>
      <c r="I3" s="2">
        <v>67</v>
      </c>
      <c r="J3" s="2">
        <v>90</v>
      </c>
      <c r="K3" s="2">
        <v>33</v>
      </c>
      <c r="L3" s="2">
        <v>193</v>
      </c>
      <c r="M3" s="2">
        <v>30</v>
      </c>
      <c r="N3" s="2">
        <v>190</v>
      </c>
      <c r="O3" s="2">
        <v>158</v>
      </c>
      <c r="P3" s="50">
        <v>1810</v>
      </c>
    </row>
    <row r="4" spans="1:16" s="52" customFormat="1" ht="26.1" customHeight="1">
      <c r="A4" s="51" t="s">
        <v>18</v>
      </c>
      <c r="B4" s="49">
        <v>30</v>
      </c>
      <c r="C4" s="49">
        <v>334</v>
      </c>
      <c r="D4" s="49">
        <v>68</v>
      </c>
      <c r="E4" s="49">
        <v>104</v>
      </c>
      <c r="F4" s="49">
        <v>66</v>
      </c>
      <c r="G4" s="49">
        <v>62</v>
      </c>
      <c r="H4" s="49">
        <v>58</v>
      </c>
      <c r="I4" s="49">
        <v>7</v>
      </c>
      <c r="J4" s="49">
        <v>84</v>
      </c>
      <c r="K4" s="49">
        <v>25</v>
      </c>
      <c r="L4" s="49">
        <v>143</v>
      </c>
      <c r="M4" s="49">
        <v>9</v>
      </c>
      <c r="N4" s="49">
        <v>135</v>
      </c>
      <c r="O4" s="49">
        <v>74</v>
      </c>
      <c r="P4" s="49">
        <v>1199</v>
      </c>
    </row>
    <row r="5" spans="1:16" ht="35.25" customHeight="1">
      <c r="A5" s="32" t="s">
        <v>19</v>
      </c>
      <c r="B5" s="4">
        <v>0.73170731707317072</v>
      </c>
      <c r="C5" s="4">
        <v>0.8542199488491049</v>
      </c>
      <c r="D5" s="4">
        <v>0.73913043478260865</v>
      </c>
      <c r="E5" s="4">
        <v>0.85950413223140498</v>
      </c>
      <c r="F5" s="4">
        <v>0.79518072289156627</v>
      </c>
      <c r="G5" s="4">
        <v>0.35028248587570621</v>
      </c>
      <c r="H5" s="4">
        <v>0.40277777777777779</v>
      </c>
      <c r="I5" s="4">
        <v>0.1044776119402985</v>
      </c>
      <c r="J5" s="4">
        <v>0.93333333333333335</v>
      </c>
      <c r="K5" s="4">
        <v>0.75757575757575757</v>
      </c>
      <c r="L5" s="4">
        <v>0.7409326424870466</v>
      </c>
      <c r="M5" s="4">
        <v>0.3</v>
      </c>
      <c r="N5" s="4">
        <v>0.71052631578947367</v>
      </c>
      <c r="O5" s="4">
        <v>0.46835443037974683</v>
      </c>
      <c r="P5" s="4">
        <v>0.6624309392265193</v>
      </c>
    </row>
    <row r="6" spans="1:16" ht="25.5">
      <c r="A6" s="33" t="s">
        <v>20</v>
      </c>
      <c r="B6" s="5">
        <v>10.933333333333334</v>
      </c>
      <c r="C6" s="5">
        <v>43.625748502994014</v>
      </c>
      <c r="D6" s="5">
        <v>17.720588235294116</v>
      </c>
      <c r="E6" s="5">
        <v>37.759615384615387</v>
      </c>
      <c r="F6" s="5">
        <v>12.287878787878787</v>
      </c>
      <c r="G6" s="5">
        <v>19.35483870967742</v>
      </c>
      <c r="H6" s="5">
        <v>67.275862068965523</v>
      </c>
      <c r="I6" s="5">
        <v>6.5714285714285712</v>
      </c>
      <c r="J6" s="5">
        <v>13.357142857142858</v>
      </c>
      <c r="K6" s="5">
        <v>19.96</v>
      </c>
      <c r="L6" s="5">
        <v>22.335664335664337</v>
      </c>
      <c r="M6" s="5">
        <v>3.7777777777777777</v>
      </c>
      <c r="N6" s="5">
        <v>17.881481481481483</v>
      </c>
      <c r="O6" s="5">
        <v>16.162162162162161</v>
      </c>
      <c r="P6" s="5">
        <v>28.731442869057549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976-A266-4D34-AF1B-C0DCD992C3FF}">
  <sheetPr>
    <pageSetUpPr fitToPage="1"/>
  </sheetPr>
  <dimension ref="A1:P6"/>
  <sheetViews>
    <sheetView showGridLines="0" workbookViewId="0">
      <selection activeCell="G4" sqref="G4:G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39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48">
        <v>10</v>
      </c>
      <c r="C3" s="48" t="s">
        <v>60</v>
      </c>
      <c r="D3" s="48" t="s">
        <v>60</v>
      </c>
      <c r="E3" s="48" t="s">
        <v>60</v>
      </c>
      <c r="F3" s="48">
        <v>30</v>
      </c>
      <c r="G3" s="48">
        <v>114</v>
      </c>
      <c r="H3" s="48" t="s">
        <v>60</v>
      </c>
      <c r="I3" s="48">
        <v>59</v>
      </c>
      <c r="J3" s="2" t="s">
        <v>60</v>
      </c>
      <c r="K3" s="2" t="s">
        <v>60</v>
      </c>
      <c r="L3" s="2">
        <v>94</v>
      </c>
      <c r="M3" s="2">
        <v>3</v>
      </c>
      <c r="N3" s="2">
        <v>92</v>
      </c>
      <c r="O3" s="2">
        <v>5</v>
      </c>
      <c r="P3" s="50">
        <v>407</v>
      </c>
    </row>
    <row r="4" spans="1:16" s="52" customFormat="1" ht="26.1" customHeight="1">
      <c r="A4" s="51" t="s">
        <v>18</v>
      </c>
      <c r="B4" s="56" t="s">
        <v>61</v>
      </c>
      <c r="C4" s="53" t="s">
        <v>60</v>
      </c>
      <c r="D4" s="53" t="s">
        <v>60</v>
      </c>
      <c r="E4" s="53" t="s">
        <v>60</v>
      </c>
      <c r="F4" s="56" t="s">
        <v>61</v>
      </c>
      <c r="G4" s="56" t="s">
        <v>61</v>
      </c>
      <c r="H4" s="53" t="s">
        <v>60</v>
      </c>
      <c r="I4" s="56" t="s">
        <v>61</v>
      </c>
      <c r="J4" s="49" t="s">
        <v>60</v>
      </c>
      <c r="K4" s="49" t="s">
        <v>60</v>
      </c>
      <c r="L4" s="49">
        <v>18</v>
      </c>
      <c r="M4" s="49">
        <v>1</v>
      </c>
      <c r="N4" s="49">
        <v>74</v>
      </c>
      <c r="O4" s="56" t="s">
        <v>61</v>
      </c>
      <c r="P4" s="49">
        <v>93</v>
      </c>
    </row>
    <row r="5" spans="1:16" ht="35.25" customHeight="1">
      <c r="A5" s="32" t="s">
        <v>19</v>
      </c>
      <c r="B5" s="56" t="s">
        <v>61</v>
      </c>
      <c r="C5" s="46" t="s">
        <v>62</v>
      </c>
      <c r="D5" s="46" t="s">
        <v>62</v>
      </c>
      <c r="E5" s="46" t="s">
        <v>62</v>
      </c>
      <c r="F5" s="56" t="s">
        <v>61</v>
      </c>
      <c r="G5" s="56" t="s">
        <v>61</v>
      </c>
      <c r="H5" s="46" t="s">
        <v>62</v>
      </c>
      <c r="I5" s="56" t="s">
        <v>61</v>
      </c>
      <c r="J5" s="4" t="s">
        <v>62</v>
      </c>
      <c r="K5" s="4" t="s">
        <v>62</v>
      </c>
      <c r="L5" s="4">
        <v>0.19148936170212766</v>
      </c>
      <c r="M5" s="4">
        <v>0.33333333333333331</v>
      </c>
      <c r="N5" s="4">
        <v>0.80434782608695654</v>
      </c>
      <c r="O5" s="56" t="s">
        <v>61</v>
      </c>
      <c r="P5" s="4">
        <v>0.2285012285012285</v>
      </c>
    </row>
    <row r="6" spans="1:16" ht="25.5">
      <c r="A6" s="33" t="s">
        <v>20</v>
      </c>
      <c r="B6" s="57" t="s">
        <v>61</v>
      </c>
      <c r="C6" s="47" t="s">
        <v>60</v>
      </c>
      <c r="D6" s="47" t="s">
        <v>60</v>
      </c>
      <c r="E6" s="47" t="s">
        <v>60</v>
      </c>
      <c r="F6" s="57" t="s">
        <v>61</v>
      </c>
      <c r="G6" s="57" t="s">
        <v>61</v>
      </c>
      <c r="H6" s="47" t="s">
        <v>60</v>
      </c>
      <c r="I6" s="57" t="s">
        <v>61</v>
      </c>
      <c r="J6" s="5" t="s">
        <v>60</v>
      </c>
      <c r="K6" s="5" t="s">
        <v>60</v>
      </c>
      <c r="L6" s="5">
        <v>10.833333333333334</v>
      </c>
      <c r="M6" s="5">
        <v>3</v>
      </c>
      <c r="N6" s="5">
        <v>19.351351351351351</v>
      </c>
      <c r="O6" s="57" t="s">
        <v>61</v>
      </c>
      <c r="P6" s="5">
        <v>17.526881720430108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showGridLines="0" workbookViewId="0">
      <selection activeCell="G17" sqref="G17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23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28" t="s">
        <v>17</v>
      </c>
      <c r="B3" s="2">
        <v>154</v>
      </c>
      <c r="C3" s="2">
        <v>1671</v>
      </c>
      <c r="D3" s="2" t="s">
        <v>60</v>
      </c>
      <c r="E3" s="2" t="s">
        <v>60</v>
      </c>
      <c r="F3" s="2">
        <v>637</v>
      </c>
      <c r="G3" s="2">
        <v>762</v>
      </c>
      <c r="H3" s="2">
        <v>538</v>
      </c>
      <c r="I3" s="2">
        <v>735</v>
      </c>
      <c r="J3" s="2">
        <v>243</v>
      </c>
      <c r="K3" s="2">
        <v>280</v>
      </c>
      <c r="L3" s="2">
        <v>2163</v>
      </c>
      <c r="M3" s="2" t="s">
        <v>60</v>
      </c>
      <c r="N3" s="2" t="s">
        <v>60</v>
      </c>
      <c r="O3" s="2">
        <v>479</v>
      </c>
      <c r="P3" s="50">
        <v>7662</v>
      </c>
    </row>
    <row r="4" spans="1:16" s="52" customFormat="1" ht="26.1" customHeight="1">
      <c r="A4" s="54" t="s">
        <v>18</v>
      </c>
      <c r="B4" s="49">
        <v>75</v>
      </c>
      <c r="C4" s="49">
        <v>1374</v>
      </c>
      <c r="D4" s="49" t="s">
        <v>60</v>
      </c>
      <c r="E4" s="49" t="s">
        <v>60</v>
      </c>
      <c r="F4" s="49">
        <v>557</v>
      </c>
      <c r="G4" s="49">
        <v>599</v>
      </c>
      <c r="H4" s="49">
        <v>372</v>
      </c>
      <c r="I4" s="56" t="s">
        <v>61</v>
      </c>
      <c r="J4" s="49">
        <v>159</v>
      </c>
      <c r="K4" s="49">
        <v>201</v>
      </c>
      <c r="L4" s="49">
        <v>1700</v>
      </c>
      <c r="M4" s="49" t="s">
        <v>60</v>
      </c>
      <c r="N4" s="49" t="s">
        <v>60</v>
      </c>
      <c r="O4" s="49">
        <v>393</v>
      </c>
      <c r="P4" s="49">
        <v>5430</v>
      </c>
    </row>
    <row r="5" spans="1:16" ht="35.25" customHeight="1">
      <c r="A5" s="29" t="s">
        <v>19</v>
      </c>
      <c r="B5" s="4">
        <v>0.48701298701298701</v>
      </c>
      <c r="C5" s="4">
        <v>0.82226211849192099</v>
      </c>
      <c r="D5" s="4" t="s">
        <v>62</v>
      </c>
      <c r="E5" s="4" t="s">
        <v>62</v>
      </c>
      <c r="F5" s="4">
        <v>0.87441130298273151</v>
      </c>
      <c r="G5" s="4">
        <v>0.78608923884514437</v>
      </c>
      <c r="H5" s="4">
        <v>0.69144981412639406</v>
      </c>
      <c r="I5" s="63" t="s">
        <v>61</v>
      </c>
      <c r="J5" s="4">
        <v>0.65432098765432101</v>
      </c>
      <c r="K5" s="4">
        <v>0.71785714285714286</v>
      </c>
      <c r="L5" s="4">
        <v>0.78594544613962092</v>
      </c>
      <c r="M5" s="4" t="s">
        <v>62</v>
      </c>
      <c r="N5" s="4" t="s">
        <v>62</v>
      </c>
      <c r="O5" s="4">
        <v>0.82045929018789143</v>
      </c>
      <c r="P5" s="4">
        <v>0.70869224745497261</v>
      </c>
    </row>
    <row r="6" spans="1:16" ht="25.5">
      <c r="A6" s="30" t="s">
        <v>20</v>
      </c>
      <c r="B6" s="5">
        <v>14.106666666666667</v>
      </c>
      <c r="C6" s="5">
        <v>46.851528384279476</v>
      </c>
      <c r="D6" s="5" t="s">
        <v>60</v>
      </c>
      <c r="E6" s="5" t="s">
        <v>60</v>
      </c>
      <c r="F6" s="5">
        <v>56.42010771992819</v>
      </c>
      <c r="G6" s="5">
        <v>40.053422370617696</v>
      </c>
      <c r="H6" s="5">
        <v>31.661290322580644</v>
      </c>
      <c r="I6" s="58" t="s">
        <v>61</v>
      </c>
      <c r="J6" s="5">
        <v>16.238993710691823</v>
      </c>
      <c r="K6" s="5">
        <v>36.079601990049753</v>
      </c>
      <c r="L6" s="5">
        <v>30.208235294117646</v>
      </c>
      <c r="M6" s="5" t="s">
        <v>60</v>
      </c>
      <c r="N6" s="5" t="s">
        <v>60</v>
      </c>
      <c r="O6" s="5">
        <v>24.684478371501271</v>
      </c>
      <c r="P6" s="5">
        <v>37.480110497237568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6"/>
  <sheetViews>
    <sheetView showGridLines="0" workbookViewId="0">
      <selection activeCell="L19" sqref="L19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42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>
        <v>35</v>
      </c>
      <c r="C3" s="2">
        <v>152</v>
      </c>
      <c r="D3" s="2" t="s">
        <v>60</v>
      </c>
      <c r="E3" s="2" t="s">
        <v>60</v>
      </c>
      <c r="F3" s="2">
        <v>66</v>
      </c>
      <c r="G3" s="2">
        <v>303</v>
      </c>
      <c r="H3" s="2">
        <v>129</v>
      </c>
      <c r="I3" s="2">
        <v>55</v>
      </c>
      <c r="J3" s="2">
        <v>10</v>
      </c>
      <c r="K3" s="2">
        <v>37</v>
      </c>
      <c r="L3" s="2">
        <v>74</v>
      </c>
      <c r="M3" s="2" t="s">
        <v>60</v>
      </c>
      <c r="N3" s="2">
        <v>129</v>
      </c>
      <c r="O3" s="2">
        <v>105</v>
      </c>
      <c r="P3" s="50">
        <v>1095</v>
      </c>
    </row>
    <row r="4" spans="1:16" s="52" customFormat="1" ht="26.1" customHeight="1">
      <c r="A4" s="51" t="s">
        <v>18</v>
      </c>
      <c r="B4" s="49">
        <v>24</v>
      </c>
      <c r="C4" s="49">
        <v>94</v>
      </c>
      <c r="D4" s="49" t="s">
        <v>60</v>
      </c>
      <c r="E4" s="49" t="s">
        <v>60</v>
      </c>
      <c r="F4" s="49">
        <v>17</v>
      </c>
      <c r="G4" s="49">
        <v>1</v>
      </c>
      <c r="H4" s="49">
        <v>82</v>
      </c>
      <c r="I4" s="49">
        <v>41</v>
      </c>
      <c r="J4" s="49">
        <v>5</v>
      </c>
      <c r="K4" s="49">
        <v>30</v>
      </c>
      <c r="L4" s="49">
        <v>3</v>
      </c>
      <c r="M4" s="49" t="s">
        <v>60</v>
      </c>
      <c r="N4" s="49">
        <v>96</v>
      </c>
      <c r="O4" s="49">
        <v>94</v>
      </c>
      <c r="P4" s="49">
        <v>487</v>
      </c>
    </row>
    <row r="5" spans="1:16" ht="35.25" customHeight="1">
      <c r="A5" s="32" t="s">
        <v>19</v>
      </c>
      <c r="B5" s="4">
        <v>0.68571428571428572</v>
      </c>
      <c r="C5" s="4">
        <v>0.61842105263157898</v>
      </c>
      <c r="D5" s="4" t="s">
        <v>62</v>
      </c>
      <c r="E5" s="4" t="s">
        <v>62</v>
      </c>
      <c r="F5" s="4">
        <v>0.25757575757575757</v>
      </c>
      <c r="G5" s="4">
        <v>3.3003300330033004E-3</v>
      </c>
      <c r="H5" s="4">
        <v>0.63565891472868219</v>
      </c>
      <c r="I5" s="4">
        <v>0.74545454545454548</v>
      </c>
      <c r="J5" s="4">
        <v>0.5</v>
      </c>
      <c r="K5" s="4">
        <v>0.81081081081081086</v>
      </c>
      <c r="L5" s="4">
        <v>4.0540540540540543E-2</v>
      </c>
      <c r="M5" s="4" t="s">
        <v>62</v>
      </c>
      <c r="N5" s="4">
        <v>0.7441860465116279</v>
      </c>
      <c r="O5" s="4">
        <v>0.89523809523809528</v>
      </c>
      <c r="P5" s="4">
        <v>0.44474885844748857</v>
      </c>
    </row>
    <row r="6" spans="1:16" ht="25.5">
      <c r="A6" s="33" t="s">
        <v>20</v>
      </c>
      <c r="B6" s="5">
        <v>10.208333333333334</v>
      </c>
      <c r="C6" s="5">
        <v>13.361702127659575</v>
      </c>
      <c r="D6" s="5" t="s">
        <v>60</v>
      </c>
      <c r="E6" s="5" t="s">
        <v>60</v>
      </c>
      <c r="F6" s="5">
        <v>16.588235294117649</v>
      </c>
      <c r="G6" s="5">
        <v>14</v>
      </c>
      <c r="H6" s="5">
        <v>49.597560975609753</v>
      </c>
      <c r="I6" s="5">
        <v>15.512195121951219</v>
      </c>
      <c r="J6" s="5">
        <v>8</v>
      </c>
      <c r="K6" s="5">
        <v>22.566666666666666</v>
      </c>
      <c r="L6" s="5">
        <v>5.333333333333333</v>
      </c>
      <c r="M6" s="5" t="s">
        <v>60</v>
      </c>
      <c r="N6" s="5">
        <v>20.114583333333332</v>
      </c>
      <c r="O6" s="5">
        <v>21.648936170212767</v>
      </c>
      <c r="P6" s="5">
        <v>22.995893223819301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6"/>
  <sheetViews>
    <sheetView showGridLines="0" workbookViewId="0">
      <selection activeCell="B3" sqref="B3:P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48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>
        <v>409</v>
      </c>
      <c r="C3" s="2">
        <v>1079</v>
      </c>
      <c r="D3" s="2" t="s">
        <v>60</v>
      </c>
      <c r="E3" s="2" t="s">
        <v>60</v>
      </c>
      <c r="F3" s="2">
        <v>229</v>
      </c>
      <c r="G3" s="2">
        <v>815</v>
      </c>
      <c r="H3" s="2">
        <v>215</v>
      </c>
      <c r="I3" s="2">
        <v>109</v>
      </c>
      <c r="J3" s="2">
        <v>162</v>
      </c>
      <c r="K3" s="2">
        <v>153</v>
      </c>
      <c r="L3" s="2">
        <v>575</v>
      </c>
      <c r="M3" s="2">
        <v>17</v>
      </c>
      <c r="N3" s="2">
        <v>311</v>
      </c>
      <c r="O3" s="2">
        <v>63</v>
      </c>
      <c r="P3" s="50">
        <v>4137</v>
      </c>
    </row>
    <row r="4" spans="1:16" s="52" customFormat="1" ht="26.1" customHeight="1">
      <c r="A4" s="51" t="s">
        <v>18</v>
      </c>
      <c r="B4" s="49">
        <v>320</v>
      </c>
      <c r="C4" s="49">
        <v>812</v>
      </c>
      <c r="D4" s="49" t="s">
        <v>60</v>
      </c>
      <c r="E4" s="49" t="s">
        <v>60</v>
      </c>
      <c r="F4" s="49">
        <v>176</v>
      </c>
      <c r="G4" s="49">
        <v>583</v>
      </c>
      <c r="H4" s="49">
        <v>118</v>
      </c>
      <c r="I4" s="49">
        <v>61</v>
      </c>
      <c r="J4" s="49">
        <v>151</v>
      </c>
      <c r="K4" s="49">
        <v>127</v>
      </c>
      <c r="L4" s="49">
        <v>406</v>
      </c>
      <c r="M4" s="49">
        <v>3</v>
      </c>
      <c r="N4" s="49">
        <v>221</v>
      </c>
      <c r="O4" s="49">
        <v>4</v>
      </c>
      <c r="P4" s="49">
        <v>2982</v>
      </c>
    </row>
    <row r="5" spans="1:16" ht="35.25" customHeight="1">
      <c r="A5" s="32" t="s">
        <v>19</v>
      </c>
      <c r="B5" s="4">
        <v>0.78239608801955995</v>
      </c>
      <c r="C5" s="4">
        <v>0.75254865616311395</v>
      </c>
      <c r="D5" s="4" t="s">
        <v>62</v>
      </c>
      <c r="E5" s="4" t="s">
        <v>62</v>
      </c>
      <c r="F5" s="4">
        <v>0.76855895196506552</v>
      </c>
      <c r="G5" s="4">
        <v>0.71533742331288341</v>
      </c>
      <c r="H5" s="4">
        <v>0.5488372093023256</v>
      </c>
      <c r="I5" s="4">
        <v>0.55963302752293576</v>
      </c>
      <c r="J5" s="4">
        <v>0.9320987654320988</v>
      </c>
      <c r="K5" s="4">
        <v>0.83006535947712423</v>
      </c>
      <c r="L5" s="4">
        <v>0.70608695652173914</v>
      </c>
      <c r="M5" s="4">
        <v>0.17647058823529413</v>
      </c>
      <c r="N5" s="4">
        <v>0.71061093247588425</v>
      </c>
      <c r="O5" s="4">
        <v>6.3492063492063489E-2</v>
      </c>
      <c r="P5" s="4">
        <v>0.7208121827411168</v>
      </c>
    </row>
    <row r="6" spans="1:16" ht="25.5">
      <c r="A6" s="33" t="s">
        <v>20</v>
      </c>
      <c r="B6" s="5">
        <v>66.34375</v>
      </c>
      <c r="C6" s="5">
        <v>69.88300492610837</v>
      </c>
      <c r="D6" s="5" t="s">
        <v>60</v>
      </c>
      <c r="E6" s="5" t="s">
        <v>60</v>
      </c>
      <c r="F6" s="5">
        <v>22.886363636363637</v>
      </c>
      <c r="G6" s="5">
        <v>46.57632933104631</v>
      </c>
      <c r="H6" s="5">
        <v>17.610169491525422</v>
      </c>
      <c r="I6" s="5">
        <v>11.836065573770492</v>
      </c>
      <c r="J6" s="5">
        <v>19.980132450331126</v>
      </c>
      <c r="K6" s="5">
        <v>75.669291338582681</v>
      </c>
      <c r="L6" s="5">
        <v>31.687192118226601</v>
      </c>
      <c r="M6" s="5">
        <v>40.333333333333336</v>
      </c>
      <c r="N6" s="5">
        <v>15.357466063348417</v>
      </c>
      <c r="O6" s="5">
        <v>3.5</v>
      </c>
      <c r="P6" s="5">
        <v>47.276324614352781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6"/>
  <sheetViews>
    <sheetView showGridLines="0" workbookViewId="0">
      <selection activeCell="B3" sqref="B3:P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51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 t="s">
        <v>60</v>
      </c>
      <c r="C3" s="2">
        <v>449</v>
      </c>
      <c r="D3" s="2" t="s">
        <v>60</v>
      </c>
      <c r="E3" s="2" t="s">
        <v>60</v>
      </c>
      <c r="F3" s="2" t="s">
        <v>60</v>
      </c>
      <c r="G3" s="2">
        <v>660</v>
      </c>
      <c r="H3" s="2" t="s">
        <v>60</v>
      </c>
      <c r="I3" s="2">
        <v>191</v>
      </c>
      <c r="J3" s="2" t="s">
        <v>60</v>
      </c>
      <c r="K3" s="2" t="s">
        <v>60</v>
      </c>
      <c r="L3" s="2">
        <v>24</v>
      </c>
      <c r="M3" s="2" t="s">
        <v>60</v>
      </c>
      <c r="N3" s="2">
        <v>133</v>
      </c>
      <c r="O3" s="2" t="s">
        <v>60</v>
      </c>
      <c r="P3" s="66">
        <v>1457</v>
      </c>
    </row>
    <row r="4" spans="1:16" s="52" customFormat="1" ht="26.1" customHeight="1">
      <c r="A4" s="51" t="s">
        <v>18</v>
      </c>
      <c r="B4" s="67" t="s">
        <v>60</v>
      </c>
      <c r="C4" s="67">
        <v>84</v>
      </c>
      <c r="D4" s="67" t="s">
        <v>60</v>
      </c>
      <c r="E4" s="67" t="s">
        <v>60</v>
      </c>
      <c r="F4" s="67" t="s">
        <v>60</v>
      </c>
      <c r="G4" s="67">
        <v>358</v>
      </c>
      <c r="H4" s="67" t="s">
        <v>60</v>
      </c>
      <c r="I4" s="67">
        <v>1</v>
      </c>
      <c r="J4" s="67" t="s">
        <v>60</v>
      </c>
      <c r="K4" s="67" t="s">
        <v>60</v>
      </c>
      <c r="L4" s="67">
        <v>12</v>
      </c>
      <c r="M4" s="67" t="s">
        <v>60</v>
      </c>
      <c r="N4" s="67">
        <v>106</v>
      </c>
      <c r="O4" s="67" t="s">
        <v>60</v>
      </c>
      <c r="P4" s="68">
        <v>561</v>
      </c>
    </row>
    <row r="5" spans="1:16" ht="35.25" customHeight="1">
      <c r="A5" s="32" t="s">
        <v>19</v>
      </c>
      <c r="B5" s="4" t="s">
        <v>62</v>
      </c>
      <c r="C5" s="4">
        <v>0.18708240534521159</v>
      </c>
      <c r="D5" s="4" t="s">
        <v>62</v>
      </c>
      <c r="E5" s="4" t="s">
        <v>62</v>
      </c>
      <c r="F5" s="4" t="s">
        <v>62</v>
      </c>
      <c r="G5" s="4">
        <v>0.54242424242424248</v>
      </c>
      <c r="H5" s="4" t="s">
        <v>62</v>
      </c>
      <c r="I5" s="4">
        <v>5.235602094240838E-3</v>
      </c>
      <c r="J5" s="4" t="s">
        <v>62</v>
      </c>
      <c r="K5" s="4" t="s">
        <v>62</v>
      </c>
      <c r="L5" s="4">
        <v>0.5</v>
      </c>
      <c r="M5" s="4" t="s">
        <v>62</v>
      </c>
      <c r="N5" s="4">
        <v>0.79699248120300747</v>
      </c>
      <c r="O5" s="4" t="s">
        <v>62</v>
      </c>
      <c r="P5" s="69">
        <v>0.38503774879890185</v>
      </c>
    </row>
    <row r="6" spans="1:16" ht="25.5">
      <c r="A6" s="33" t="s">
        <v>20</v>
      </c>
      <c r="B6" s="5" t="s">
        <v>60</v>
      </c>
      <c r="C6" s="5">
        <v>46.511904761904759</v>
      </c>
      <c r="D6" s="5" t="s">
        <v>60</v>
      </c>
      <c r="E6" s="5" t="s">
        <v>60</v>
      </c>
      <c r="F6" s="5" t="s">
        <v>60</v>
      </c>
      <c r="G6" s="5">
        <v>50.240223463687151</v>
      </c>
      <c r="H6" s="5" t="s">
        <v>60</v>
      </c>
      <c r="I6" s="5">
        <v>4</v>
      </c>
      <c r="J6" s="5" t="s">
        <v>60</v>
      </c>
      <c r="K6" s="5" t="s">
        <v>60</v>
      </c>
      <c r="L6" s="5">
        <v>10.666666666666666</v>
      </c>
      <c r="M6" s="5" t="s">
        <v>60</v>
      </c>
      <c r="N6" s="5">
        <v>27.386792452830189</v>
      </c>
      <c r="O6" s="5" t="s">
        <v>60</v>
      </c>
      <c r="P6" s="70">
        <v>44.434937611408202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6"/>
  <sheetViews>
    <sheetView showGridLines="0" workbookViewId="0">
      <selection activeCell="G4" sqref="G4:G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45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 t="s">
        <v>60</v>
      </c>
      <c r="C3" s="2">
        <v>318</v>
      </c>
      <c r="D3" s="2" t="s">
        <v>60</v>
      </c>
      <c r="E3" s="2" t="s">
        <v>60</v>
      </c>
      <c r="F3" s="2" t="s">
        <v>60</v>
      </c>
      <c r="G3" s="2">
        <v>4</v>
      </c>
      <c r="H3" s="2" t="s">
        <v>60</v>
      </c>
      <c r="I3" s="2" t="s">
        <v>60</v>
      </c>
      <c r="J3" s="2" t="s">
        <v>60</v>
      </c>
      <c r="K3" s="2" t="s">
        <v>60</v>
      </c>
      <c r="L3" s="2" t="s">
        <v>60</v>
      </c>
      <c r="M3" s="2" t="s">
        <v>60</v>
      </c>
      <c r="N3" s="2" t="s">
        <v>60</v>
      </c>
      <c r="O3" s="2" t="s">
        <v>60</v>
      </c>
      <c r="P3" s="50">
        <v>322</v>
      </c>
    </row>
    <row r="4" spans="1:16" s="52" customFormat="1" ht="26.1" customHeight="1">
      <c r="A4" s="51" t="s">
        <v>18</v>
      </c>
      <c r="B4" s="49" t="s">
        <v>60</v>
      </c>
      <c r="C4" s="49">
        <v>64</v>
      </c>
      <c r="D4" s="49" t="s">
        <v>60</v>
      </c>
      <c r="E4" s="49" t="s">
        <v>60</v>
      </c>
      <c r="F4" s="49" t="s">
        <v>60</v>
      </c>
      <c r="G4" s="56" t="s">
        <v>61</v>
      </c>
      <c r="H4" s="49" t="s">
        <v>60</v>
      </c>
      <c r="I4" s="49" t="s">
        <v>60</v>
      </c>
      <c r="J4" s="49" t="s">
        <v>60</v>
      </c>
      <c r="K4" s="49" t="s">
        <v>60</v>
      </c>
      <c r="L4" s="49" t="s">
        <v>60</v>
      </c>
      <c r="M4" s="49" t="s">
        <v>60</v>
      </c>
      <c r="N4" s="56" t="s">
        <v>60</v>
      </c>
      <c r="O4" s="49" t="s">
        <v>60</v>
      </c>
      <c r="P4" s="49">
        <v>64</v>
      </c>
    </row>
    <row r="5" spans="1:16" ht="35.25" customHeight="1">
      <c r="A5" s="32" t="s">
        <v>19</v>
      </c>
      <c r="B5" s="4" t="s">
        <v>62</v>
      </c>
      <c r="C5" s="4">
        <v>0.20125786163522014</v>
      </c>
      <c r="D5" s="4" t="s">
        <v>62</v>
      </c>
      <c r="E5" s="4" t="s">
        <v>62</v>
      </c>
      <c r="F5" s="4" t="s">
        <v>62</v>
      </c>
      <c r="G5" s="56" t="s">
        <v>61</v>
      </c>
      <c r="H5" s="4" t="s">
        <v>62</v>
      </c>
      <c r="I5" s="4" t="s">
        <v>62</v>
      </c>
      <c r="J5" s="4" t="s">
        <v>62</v>
      </c>
      <c r="K5" s="4" t="s">
        <v>62</v>
      </c>
      <c r="L5" s="4" t="s">
        <v>62</v>
      </c>
      <c r="M5" s="4" t="s">
        <v>62</v>
      </c>
      <c r="N5" s="56" t="s">
        <v>62</v>
      </c>
      <c r="O5" s="4" t="s">
        <v>62</v>
      </c>
      <c r="P5" s="4">
        <v>0.19875776397515527</v>
      </c>
    </row>
    <row r="6" spans="1:16" ht="25.5">
      <c r="A6" s="33" t="s">
        <v>20</v>
      </c>
      <c r="B6" s="5" t="s">
        <v>60</v>
      </c>
      <c r="C6" s="5">
        <v>37.90625</v>
      </c>
      <c r="D6" s="5" t="s">
        <v>60</v>
      </c>
      <c r="E6" s="5" t="s">
        <v>60</v>
      </c>
      <c r="F6" s="5" t="s">
        <v>60</v>
      </c>
      <c r="G6" s="57" t="s">
        <v>61</v>
      </c>
      <c r="H6" s="5" t="s">
        <v>60</v>
      </c>
      <c r="I6" s="5" t="s">
        <v>60</v>
      </c>
      <c r="J6" s="5" t="s">
        <v>60</v>
      </c>
      <c r="K6" s="5" t="s">
        <v>60</v>
      </c>
      <c r="L6" s="5" t="s">
        <v>60</v>
      </c>
      <c r="M6" s="5" t="s">
        <v>60</v>
      </c>
      <c r="N6" s="62" t="s">
        <v>60</v>
      </c>
      <c r="O6" s="5" t="s">
        <v>60</v>
      </c>
      <c r="P6" s="5">
        <v>37.90625</v>
      </c>
    </row>
  </sheetData>
  <mergeCells count="1">
    <mergeCell ref="A1:P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6"/>
  <sheetViews>
    <sheetView showGridLines="0" workbookViewId="0">
      <selection activeCell="E14" sqref="E14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54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>
        <v>390</v>
      </c>
      <c r="C3" s="2">
        <v>1460</v>
      </c>
      <c r="D3" s="2" t="s">
        <v>60</v>
      </c>
      <c r="E3" s="2" t="s">
        <v>60</v>
      </c>
      <c r="F3" s="2">
        <v>575</v>
      </c>
      <c r="G3" s="2">
        <v>1511</v>
      </c>
      <c r="H3" s="2">
        <v>782</v>
      </c>
      <c r="I3" s="2">
        <v>241</v>
      </c>
      <c r="J3" s="2">
        <v>365</v>
      </c>
      <c r="K3" s="2">
        <v>525</v>
      </c>
      <c r="L3" s="2">
        <v>1203</v>
      </c>
      <c r="M3" s="2" t="s">
        <v>60</v>
      </c>
      <c r="N3" s="2">
        <v>402</v>
      </c>
      <c r="O3" s="2">
        <v>160</v>
      </c>
      <c r="P3" s="50">
        <v>7614</v>
      </c>
    </row>
    <row r="4" spans="1:16" s="52" customFormat="1" ht="26.1" customHeight="1">
      <c r="A4" s="51" t="s">
        <v>18</v>
      </c>
      <c r="B4" s="49">
        <v>359</v>
      </c>
      <c r="C4" s="49">
        <v>1136</v>
      </c>
      <c r="D4" s="49" t="s">
        <v>60</v>
      </c>
      <c r="E4" s="49" t="s">
        <v>60</v>
      </c>
      <c r="F4" s="49">
        <v>499</v>
      </c>
      <c r="G4" s="49">
        <v>1055</v>
      </c>
      <c r="H4" s="49">
        <v>693</v>
      </c>
      <c r="I4" s="49">
        <v>143</v>
      </c>
      <c r="J4" s="49">
        <v>315</v>
      </c>
      <c r="K4" s="49">
        <v>506</v>
      </c>
      <c r="L4" s="49">
        <v>944</v>
      </c>
      <c r="M4" s="49" t="s">
        <v>60</v>
      </c>
      <c r="N4" s="49">
        <v>344</v>
      </c>
      <c r="O4" s="49">
        <v>102</v>
      </c>
      <c r="P4" s="49">
        <v>6096</v>
      </c>
    </row>
    <row r="5" spans="1:16" ht="35.25" customHeight="1">
      <c r="A5" s="32" t="s">
        <v>19</v>
      </c>
      <c r="B5" s="4">
        <v>0.92051282051282046</v>
      </c>
      <c r="C5" s="4">
        <v>0.77808219178082194</v>
      </c>
      <c r="D5" s="4" t="s">
        <v>62</v>
      </c>
      <c r="E5" s="4" t="s">
        <v>62</v>
      </c>
      <c r="F5" s="4">
        <v>0.86782608695652175</v>
      </c>
      <c r="G5" s="4">
        <v>0.69821310390469893</v>
      </c>
      <c r="H5" s="4">
        <v>0.88618925831202044</v>
      </c>
      <c r="I5" s="4">
        <v>0.59336099585062241</v>
      </c>
      <c r="J5" s="4">
        <v>0.86301369863013699</v>
      </c>
      <c r="K5" s="4">
        <v>0.96380952380952378</v>
      </c>
      <c r="L5" s="4">
        <v>0.78470490440565255</v>
      </c>
      <c r="M5" s="4" t="s">
        <v>62</v>
      </c>
      <c r="N5" s="4">
        <v>0.85572139303482586</v>
      </c>
      <c r="O5" s="4">
        <v>0.63749999999999996</v>
      </c>
      <c r="P5" s="4">
        <v>0.80063041765169429</v>
      </c>
    </row>
    <row r="6" spans="1:16" ht="25.5">
      <c r="A6" s="33" t="s">
        <v>20</v>
      </c>
      <c r="B6" s="5">
        <v>56.016713091922007</v>
      </c>
      <c r="C6" s="5">
        <v>50.054577464788736</v>
      </c>
      <c r="D6" s="5" t="s">
        <v>60</v>
      </c>
      <c r="E6" s="5" t="s">
        <v>60</v>
      </c>
      <c r="F6" s="5">
        <v>36.675350701402806</v>
      </c>
      <c r="G6" s="5">
        <v>49.154502369668243</v>
      </c>
      <c r="H6" s="5">
        <v>80.261183261183263</v>
      </c>
      <c r="I6" s="5">
        <v>30.79020979020979</v>
      </c>
      <c r="J6" s="5">
        <v>40.060317460317464</v>
      </c>
      <c r="K6" s="5">
        <v>64.604743083003953</v>
      </c>
      <c r="L6" s="5">
        <v>64.116525423728817</v>
      </c>
      <c r="M6" s="5" t="s">
        <v>60</v>
      </c>
      <c r="N6" s="5">
        <v>18.959302325581394</v>
      </c>
      <c r="O6" s="5">
        <v>85.637254901960787</v>
      </c>
      <c r="P6" s="5">
        <v>53.846292650918635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6"/>
  <sheetViews>
    <sheetView showGridLines="0" workbookViewId="0">
      <selection activeCell="F4" sqref="F4:F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66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 t="s">
        <v>60</v>
      </c>
      <c r="C3" s="2">
        <v>92</v>
      </c>
      <c r="D3" s="2">
        <v>17</v>
      </c>
      <c r="E3" s="2">
        <v>34</v>
      </c>
      <c r="F3" s="2">
        <v>27</v>
      </c>
      <c r="G3" s="2">
        <v>126</v>
      </c>
      <c r="H3" s="2">
        <v>1</v>
      </c>
      <c r="I3" s="2">
        <v>22</v>
      </c>
      <c r="J3" s="2">
        <v>58</v>
      </c>
      <c r="K3" s="2">
        <v>37</v>
      </c>
      <c r="L3" s="2">
        <v>36</v>
      </c>
      <c r="M3" s="2">
        <v>16</v>
      </c>
      <c r="N3" s="2">
        <v>93</v>
      </c>
      <c r="O3" s="2">
        <v>42</v>
      </c>
      <c r="P3" s="50">
        <v>601</v>
      </c>
    </row>
    <row r="4" spans="1:16" s="52" customFormat="1" ht="26.1" customHeight="1">
      <c r="A4" s="51" t="s">
        <v>18</v>
      </c>
      <c r="B4" s="49" t="s">
        <v>60</v>
      </c>
      <c r="C4" s="49">
        <v>54</v>
      </c>
      <c r="D4" s="61">
        <v>11</v>
      </c>
      <c r="E4" s="49">
        <v>28</v>
      </c>
      <c r="F4" s="71" t="s">
        <v>61</v>
      </c>
      <c r="G4" s="61">
        <v>26</v>
      </c>
      <c r="H4" s="53" t="s">
        <v>60</v>
      </c>
      <c r="I4" s="53">
        <v>8</v>
      </c>
      <c r="J4" s="49">
        <v>51</v>
      </c>
      <c r="K4" s="61">
        <v>1</v>
      </c>
      <c r="L4" s="71" t="s">
        <v>61</v>
      </c>
      <c r="M4" s="71" t="s">
        <v>61</v>
      </c>
      <c r="N4" s="49">
        <v>27</v>
      </c>
      <c r="O4" s="49">
        <v>2</v>
      </c>
      <c r="P4" s="49">
        <v>208</v>
      </c>
    </row>
    <row r="5" spans="1:16" ht="35.25" customHeight="1">
      <c r="A5" s="32" t="s">
        <v>19</v>
      </c>
      <c r="B5" s="4" t="s">
        <v>62</v>
      </c>
      <c r="C5" s="4">
        <v>0.58695652173913049</v>
      </c>
      <c r="D5" s="46">
        <v>0.6470588235294118</v>
      </c>
      <c r="E5" s="4">
        <v>0.82352941176470584</v>
      </c>
      <c r="F5" s="63" t="s">
        <v>61</v>
      </c>
      <c r="G5" s="4">
        <v>0.20634920634920634</v>
      </c>
      <c r="H5" s="4" t="s">
        <v>62</v>
      </c>
      <c r="I5" s="4">
        <v>0.36363636363636365</v>
      </c>
      <c r="J5" s="4">
        <v>0.87931034482758619</v>
      </c>
      <c r="K5" s="46">
        <v>2.7027027027027029E-2</v>
      </c>
      <c r="L5" s="63" t="s">
        <v>61</v>
      </c>
      <c r="M5" s="63" t="s">
        <v>61</v>
      </c>
      <c r="N5" s="4">
        <v>0.29032258064516131</v>
      </c>
      <c r="O5" s="4">
        <v>4.7619047619047616E-2</v>
      </c>
      <c r="P5" s="4">
        <v>0.34608985024958405</v>
      </c>
    </row>
    <row r="6" spans="1:16" ht="25.5">
      <c r="A6" s="33" t="s">
        <v>20</v>
      </c>
      <c r="B6" s="5" t="s">
        <v>60</v>
      </c>
      <c r="C6" s="5">
        <v>11.74074074074074</v>
      </c>
      <c r="D6" s="47">
        <v>5.1818181818181817</v>
      </c>
      <c r="E6" s="5">
        <v>20.428571428571427</v>
      </c>
      <c r="F6" s="58" t="s">
        <v>61</v>
      </c>
      <c r="G6" s="47">
        <v>7.0769230769230766</v>
      </c>
      <c r="H6" s="47" t="s">
        <v>60</v>
      </c>
      <c r="I6" s="47">
        <v>3.75</v>
      </c>
      <c r="J6" s="5">
        <v>12.019607843137255</v>
      </c>
      <c r="K6" s="47">
        <v>0</v>
      </c>
      <c r="L6" s="58" t="s">
        <v>61</v>
      </c>
      <c r="M6" s="58" t="s">
        <v>61</v>
      </c>
      <c r="N6" s="5">
        <v>11.962962962962964</v>
      </c>
      <c r="O6" s="5">
        <v>12</v>
      </c>
      <c r="P6" s="5">
        <v>11.716346153846153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6"/>
  <sheetViews>
    <sheetView showGridLines="0" workbookViewId="0">
      <selection activeCell="B3" sqref="B3:P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67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>
        <v>2026</v>
      </c>
      <c r="C3" s="2">
        <v>4952</v>
      </c>
      <c r="D3" s="2">
        <v>1690</v>
      </c>
      <c r="E3" s="2">
        <v>1376</v>
      </c>
      <c r="F3" s="2">
        <v>5738</v>
      </c>
      <c r="G3" s="2">
        <v>8634</v>
      </c>
      <c r="H3" s="2">
        <v>3234</v>
      </c>
      <c r="I3" s="2">
        <v>5001</v>
      </c>
      <c r="J3" s="2">
        <v>3018</v>
      </c>
      <c r="K3" s="2">
        <v>2160</v>
      </c>
      <c r="L3" s="2">
        <v>1839</v>
      </c>
      <c r="M3" s="2">
        <v>147</v>
      </c>
      <c r="N3" s="2">
        <v>3373</v>
      </c>
      <c r="O3" s="2">
        <v>1062</v>
      </c>
      <c r="P3" s="50">
        <v>44250</v>
      </c>
    </row>
    <row r="4" spans="1:16" s="52" customFormat="1" ht="26.1" customHeight="1">
      <c r="A4" s="51" t="s">
        <v>18</v>
      </c>
      <c r="B4" s="49">
        <v>1686</v>
      </c>
      <c r="C4" s="49">
        <v>4199</v>
      </c>
      <c r="D4" s="49">
        <v>1577</v>
      </c>
      <c r="E4" s="49">
        <v>1334</v>
      </c>
      <c r="F4" s="49">
        <v>4336</v>
      </c>
      <c r="G4" s="49">
        <v>7551</v>
      </c>
      <c r="H4" s="49">
        <v>1990</v>
      </c>
      <c r="I4" s="49">
        <v>2295</v>
      </c>
      <c r="J4" s="49">
        <v>2970</v>
      </c>
      <c r="K4" s="49">
        <v>1726</v>
      </c>
      <c r="L4" s="49">
        <v>1230</v>
      </c>
      <c r="M4" s="49">
        <v>135</v>
      </c>
      <c r="N4" s="49">
        <v>2682</v>
      </c>
      <c r="O4" s="49">
        <v>988</v>
      </c>
      <c r="P4" s="49">
        <v>34699</v>
      </c>
    </row>
    <row r="5" spans="1:16" ht="35.25" customHeight="1">
      <c r="A5" s="32" t="s">
        <v>19</v>
      </c>
      <c r="B5" s="4">
        <v>0.83218163869693973</v>
      </c>
      <c r="C5" s="4">
        <v>0.84794022617124398</v>
      </c>
      <c r="D5" s="4">
        <v>0.93313609467455616</v>
      </c>
      <c r="E5" s="4">
        <v>0.96947674418604646</v>
      </c>
      <c r="F5" s="4">
        <v>0.75566399442314391</v>
      </c>
      <c r="G5" s="4">
        <v>0.87456567060458656</v>
      </c>
      <c r="H5" s="4">
        <v>0.61533704390847244</v>
      </c>
      <c r="I5" s="4">
        <v>0.45890821835632872</v>
      </c>
      <c r="J5" s="4">
        <v>0.98409542743538769</v>
      </c>
      <c r="K5" s="4">
        <v>0.79907407407407405</v>
      </c>
      <c r="L5" s="4">
        <v>0.66884176182707988</v>
      </c>
      <c r="M5" s="4">
        <v>0.91836734693877553</v>
      </c>
      <c r="N5" s="4">
        <v>0.79513785947227988</v>
      </c>
      <c r="O5" s="4">
        <v>0.93032015065913376</v>
      </c>
      <c r="P5" s="4">
        <v>0.7841581920903955</v>
      </c>
    </row>
    <row r="6" spans="1:16" ht="25.5">
      <c r="A6" s="33" t="s">
        <v>20</v>
      </c>
      <c r="B6" s="5">
        <v>53.993475682087784</v>
      </c>
      <c r="C6" s="5">
        <v>69.457013574660635</v>
      </c>
      <c r="D6" s="5">
        <v>201.31452124286619</v>
      </c>
      <c r="E6" s="5">
        <v>249.49175412293854</v>
      </c>
      <c r="F6" s="5">
        <v>103.80073800738008</v>
      </c>
      <c r="G6" s="5">
        <v>109.39001456760694</v>
      </c>
      <c r="H6" s="5">
        <v>82.217085427135672</v>
      </c>
      <c r="I6" s="5">
        <v>238.36252723311546</v>
      </c>
      <c r="J6" s="5">
        <v>98.501010101010095</v>
      </c>
      <c r="K6" s="5">
        <v>103.05677867902665</v>
      </c>
      <c r="L6" s="5">
        <v>16.113008130081301</v>
      </c>
      <c r="M6" s="5">
        <v>119.38518518518518</v>
      </c>
      <c r="N6" s="5">
        <v>49.488441461595826</v>
      </c>
      <c r="O6" s="5">
        <v>237.94635627530366</v>
      </c>
      <c r="P6" s="5">
        <v>112.21922821983343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6"/>
  <sheetViews>
    <sheetView showGridLines="0" workbookViewId="0">
      <selection activeCell="B3" sqref="B3:O3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31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>
        <v>7</v>
      </c>
      <c r="C3" s="48">
        <v>5</v>
      </c>
      <c r="D3" s="48">
        <v>3</v>
      </c>
      <c r="E3" s="48">
        <v>8</v>
      </c>
      <c r="F3" s="48">
        <v>6</v>
      </c>
      <c r="G3" s="48">
        <v>34</v>
      </c>
      <c r="H3" s="48">
        <v>20</v>
      </c>
      <c r="I3" s="48">
        <v>42</v>
      </c>
      <c r="J3" s="48">
        <v>17</v>
      </c>
      <c r="K3" s="48">
        <v>2</v>
      </c>
      <c r="L3" s="48">
        <v>36</v>
      </c>
      <c r="M3" s="48" t="s">
        <v>60</v>
      </c>
      <c r="N3" s="48">
        <v>49</v>
      </c>
      <c r="O3" s="48">
        <v>4</v>
      </c>
      <c r="P3" s="55">
        <v>233</v>
      </c>
    </row>
    <row r="4" spans="1:16" s="52" customFormat="1" ht="26.1" customHeight="1">
      <c r="A4" s="51" t="s">
        <v>18</v>
      </c>
      <c r="B4" s="74" t="s">
        <v>61</v>
      </c>
      <c r="C4" s="74" t="s">
        <v>61</v>
      </c>
      <c r="D4" s="74" t="s">
        <v>61</v>
      </c>
      <c r="E4" s="74" t="s">
        <v>61</v>
      </c>
      <c r="F4" s="74" t="s">
        <v>61</v>
      </c>
      <c r="G4" s="74" t="s">
        <v>61</v>
      </c>
      <c r="H4" s="61">
        <v>1</v>
      </c>
      <c r="I4" s="53">
        <v>19</v>
      </c>
      <c r="J4" s="53">
        <v>15</v>
      </c>
      <c r="K4" s="53">
        <v>2</v>
      </c>
      <c r="L4" s="53">
        <v>26</v>
      </c>
      <c r="M4" s="53" t="s">
        <v>60</v>
      </c>
      <c r="N4" s="61">
        <v>1</v>
      </c>
      <c r="O4" s="56" t="s">
        <v>61</v>
      </c>
      <c r="P4" s="49">
        <v>64</v>
      </c>
    </row>
    <row r="5" spans="1:16" ht="35.25" customHeight="1">
      <c r="A5" s="32" t="s">
        <v>19</v>
      </c>
      <c r="B5" s="75" t="s">
        <v>61</v>
      </c>
      <c r="C5" s="75" t="s">
        <v>61</v>
      </c>
      <c r="D5" s="75" t="s">
        <v>61</v>
      </c>
      <c r="E5" s="75" t="s">
        <v>61</v>
      </c>
      <c r="F5" s="75" t="s">
        <v>61</v>
      </c>
      <c r="G5" s="75" t="s">
        <v>61</v>
      </c>
      <c r="H5" s="46">
        <v>0.05</v>
      </c>
      <c r="I5" s="46">
        <v>0.45238095238095238</v>
      </c>
      <c r="J5" s="46">
        <v>0.88235294117647056</v>
      </c>
      <c r="K5" s="46">
        <v>1</v>
      </c>
      <c r="L5" s="46">
        <v>0.72222222222222221</v>
      </c>
      <c r="M5" s="46" t="s">
        <v>62</v>
      </c>
      <c r="N5" s="61">
        <v>2.0408163265306121E-2</v>
      </c>
      <c r="O5" s="56" t="s">
        <v>61</v>
      </c>
      <c r="P5" s="46">
        <v>0.27467811158798283</v>
      </c>
    </row>
    <row r="6" spans="1:16" ht="25.5">
      <c r="A6" s="33" t="s">
        <v>20</v>
      </c>
      <c r="B6" s="76" t="s">
        <v>61</v>
      </c>
      <c r="C6" s="77" t="s">
        <v>61</v>
      </c>
      <c r="D6" s="78" t="s">
        <v>61</v>
      </c>
      <c r="E6" s="76" t="s">
        <v>61</v>
      </c>
      <c r="F6" s="76" t="s">
        <v>61</v>
      </c>
      <c r="G6" s="76" t="s">
        <v>61</v>
      </c>
      <c r="H6" s="79">
        <v>0</v>
      </c>
      <c r="I6" s="47">
        <v>5.4736842105263159</v>
      </c>
      <c r="J6" s="47">
        <v>9.5333333333333332</v>
      </c>
      <c r="K6" s="65">
        <v>0</v>
      </c>
      <c r="L6" s="47">
        <v>5.3461538461538458</v>
      </c>
      <c r="M6" s="47" t="s">
        <v>60</v>
      </c>
      <c r="N6" s="65">
        <v>0</v>
      </c>
      <c r="O6" s="62" t="s">
        <v>61</v>
      </c>
      <c r="P6" s="47">
        <v>6.03125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6"/>
  <sheetViews>
    <sheetView showGridLines="0" workbookViewId="0">
      <selection activeCell="A2" sqref="A2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34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>
        <v>13</v>
      </c>
      <c r="C3" s="2">
        <v>97</v>
      </c>
      <c r="D3" s="2" t="s">
        <v>60</v>
      </c>
      <c r="E3" s="2" t="s">
        <v>60</v>
      </c>
      <c r="F3" s="2" t="s">
        <v>60</v>
      </c>
      <c r="G3" s="2">
        <v>20</v>
      </c>
      <c r="H3" s="2" t="s">
        <v>60</v>
      </c>
      <c r="I3" s="2">
        <v>14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72</v>
      </c>
      <c r="O3" s="2">
        <v>10</v>
      </c>
      <c r="P3" s="50">
        <v>226</v>
      </c>
    </row>
    <row r="4" spans="1:16" s="52" customFormat="1" ht="26.1" customHeight="1">
      <c r="A4" s="51" t="s">
        <v>18</v>
      </c>
      <c r="B4" s="61">
        <v>13</v>
      </c>
      <c r="C4" s="49">
        <v>93</v>
      </c>
      <c r="D4" s="49" t="s">
        <v>60</v>
      </c>
      <c r="E4" s="49" t="s">
        <v>60</v>
      </c>
      <c r="F4" s="49" t="s">
        <v>60</v>
      </c>
      <c r="G4" s="71" t="s">
        <v>61</v>
      </c>
      <c r="H4" s="49" t="s">
        <v>60</v>
      </c>
      <c r="I4" s="71" t="s">
        <v>61</v>
      </c>
      <c r="J4" s="49" t="s">
        <v>60</v>
      </c>
      <c r="K4" s="49" t="s">
        <v>60</v>
      </c>
      <c r="L4" s="49" t="s">
        <v>60</v>
      </c>
      <c r="M4" s="49" t="s">
        <v>60</v>
      </c>
      <c r="N4" s="49">
        <v>40</v>
      </c>
      <c r="O4" s="71" t="s">
        <v>61</v>
      </c>
      <c r="P4" s="49">
        <v>146</v>
      </c>
    </row>
    <row r="5" spans="1:16" ht="35.25" customHeight="1">
      <c r="A5" s="32" t="s">
        <v>19</v>
      </c>
      <c r="B5" s="46">
        <v>1</v>
      </c>
      <c r="C5" s="4">
        <v>0.95876288659793818</v>
      </c>
      <c r="D5" s="4" t="s">
        <v>62</v>
      </c>
      <c r="E5" s="4" t="s">
        <v>62</v>
      </c>
      <c r="F5" s="4" t="s">
        <v>62</v>
      </c>
      <c r="G5" s="63" t="s">
        <v>61</v>
      </c>
      <c r="H5" s="4" t="s">
        <v>62</v>
      </c>
      <c r="I5" s="63" t="s">
        <v>61</v>
      </c>
      <c r="J5" s="4" t="s">
        <v>62</v>
      </c>
      <c r="K5" s="4" t="s">
        <v>62</v>
      </c>
      <c r="L5" s="4" t="s">
        <v>62</v>
      </c>
      <c r="M5" s="4" t="s">
        <v>62</v>
      </c>
      <c r="N5" s="4">
        <v>0.55555555555555558</v>
      </c>
      <c r="O5" s="63" t="s">
        <v>61</v>
      </c>
      <c r="P5" s="4">
        <v>0.64601769911504425</v>
      </c>
    </row>
    <row r="6" spans="1:16" ht="25.5">
      <c r="A6" s="33" t="s">
        <v>20</v>
      </c>
      <c r="B6" s="79">
        <v>4.384615384615385</v>
      </c>
      <c r="C6" s="5">
        <v>23.70967741935484</v>
      </c>
      <c r="D6" s="5" t="s">
        <v>60</v>
      </c>
      <c r="E6" s="5" t="s">
        <v>60</v>
      </c>
      <c r="F6" s="5" t="s">
        <v>60</v>
      </c>
      <c r="G6" s="58" t="s">
        <v>61</v>
      </c>
      <c r="H6" s="5" t="s">
        <v>60</v>
      </c>
      <c r="I6" s="58" t="s">
        <v>61</v>
      </c>
      <c r="J6" s="5" t="s">
        <v>60</v>
      </c>
      <c r="K6" s="5" t="s">
        <v>60</v>
      </c>
      <c r="L6" s="5" t="s">
        <v>60</v>
      </c>
      <c r="M6" s="5" t="s">
        <v>60</v>
      </c>
      <c r="N6" s="5">
        <v>8.85</v>
      </c>
      <c r="O6" s="58" t="s">
        <v>61</v>
      </c>
      <c r="P6" s="5">
        <v>17.917808219178081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P6"/>
  <sheetViews>
    <sheetView showGridLines="0" workbookViewId="0">
      <selection activeCell="B3" sqref="B3:P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37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>
        <v>1038</v>
      </c>
      <c r="C3" s="2">
        <v>3059</v>
      </c>
      <c r="D3" s="2">
        <v>222</v>
      </c>
      <c r="E3" s="2">
        <v>633</v>
      </c>
      <c r="F3" s="2">
        <v>3258</v>
      </c>
      <c r="G3" s="2">
        <v>4564</v>
      </c>
      <c r="H3" s="2">
        <v>2212</v>
      </c>
      <c r="I3" s="2">
        <v>1272</v>
      </c>
      <c r="J3" s="2">
        <v>886</v>
      </c>
      <c r="K3" s="2">
        <v>1289</v>
      </c>
      <c r="L3" s="2">
        <v>2820</v>
      </c>
      <c r="M3" s="2">
        <v>103</v>
      </c>
      <c r="N3" s="2">
        <v>2209</v>
      </c>
      <c r="O3" s="2">
        <v>289</v>
      </c>
      <c r="P3" s="50">
        <v>23854</v>
      </c>
    </row>
    <row r="4" spans="1:16" s="52" customFormat="1" ht="26.1" customHeight="1">
      <c r="A4" s="51" t="s">
        <v>18</v>
      </c>
      <c r="B4" s="49">
        <v>764</v>
      </c>
      <c r="C4" s="49">
        <v>2460</v>
      </c>
      <c r="D4" s="49">
        <v>168</v>
      </c>
      <c r="E4" s="49">
        <v>521</v>
      </c>
      <c r="F4" s="49">
        <v>2525</v>
      </c>
      <c r="G4" s="49">
        <v>4005</v>
      </c>
      <c r="H4" s="49">
        <v>1896</v>
      </c>
      <c r="I4" s="49">
        <v>1051</v>
      </c>
      <c r="J4" s="49">
        <v>838</v>
      </c>
      <c r="K4" s="49">
        <v>616</v>
      </c>
      <c r="L4" s="49">
        <v>2042</v>
      </c>
      <c r="M4" s="49">
        <v>96</v>
      </c>
      <c r="N4" s="49">
        <v>1604</v>
      </c>
      <c r="O4" s="49">
        <v>160</v>
      </c>
      <c r="P4" s="49">
        <v>18746</v>
      </c>
    </row>
    <row r="5" spans="1:16" ht="35.25" customHeight="1">
      <c r="A5" s="32" t="s">
        <v>19</v>
      </c>
      <c r="B5" s="4">
        <v>0.73603082851637769</v>
      </c>
      <c r="C5" s="4">
        <v>0.80418437397842435</v>
      </c>
      <c r="D5" s="4">
        <v>0.7567567567567568</v>
      </c>
      <c r="E5" s="4">
        <v>0.82306477093206953</v>
      </c>
      <c r="F5" s="4">
        <v>0.77501534683855122</v>
      </c>
      <c r="G5" s="4">
        <v>0.87751971954425945</v>
      </c>
      <c r="H5" s="4">
        <v>0.8571428571428571</v>
      </c>
      <c r="I5" s="4">
        <v>0.82625786163522008</v>
      </c>
      <c r="J5" s="4">
        <v>0.94582392776523705</v>
      </c>
      <c r="K5" s="4">
        <v>0.47788983708301008</v>
      </c>
      <c r="L5" s="4">
        <v>0.72411347517730495</v>
      </c>
      <c r="M5" s="4">
        <v>0.93203883495145634</v>
      </c>
      <c r="N5" s="4">
        <v>0.72612041647804437</v>
      </c>
      <c r="O5" s="4">
        <v>0.55363321799307963</v>
      </c>
      <c r="P5" s="4">
        <v>0.78586400603672335</v>
      </c>
    </row>
    <row r="6" spans="1:16" ht="25.5">
      <c r="A6" s="33" t="s">
        <v>20</v>
      </c>
      <c r="B6" s="5">
        <v>41.534031413612567</v>
      </c>
      <c r="C6" s="5">
        <v>68.122357723577238</v>
      </c>
      <c r="D6" s="5">
        <v>18.910714285714285</v>
      </c>
      <c r="E6" s="5">
        <v>54.030710172744719</v>
      </c>
      <c r="F6" s="5">
        <v>163.86099009900991</v>
      </c>
      <c r="G6" s="5">
        <v>103.74332084893882</v>
      </c>
      <c r="H6" s="5">
        <v>108.21413502109705</v>
      </c>
      <c r="I6" s="5">
        <v>41.224548049476688</v>
      </c>
      <c r="J6" s="5">
        <v>39.42601431980907</v>
      </c>
      <c r="K6" s="5">
        <v>96.59415584415585</v>
      </c>
      <c r="L6" s="5">
        <v>79.861410381978459</v>
      </c>
      <c r="M6" s="5">
        <v>107.05208333333333</v>
      </c>
      <c r="N6" s="5">
        <v>51.369700748129674</v>
      </c>
      <c r="O6" s="5">
        <v>74.84375</v>
      </c>
      <c r="P6" s="5">
        <v>89.01360290195241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"/>
  <sheetViews>
    <sheetView showGridLines="0" workbookViewId="0">
      <selection activeCell="D3" sqref="D3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26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>
        <v>275</v>
      </c>
      <c r="C3" s="2">
        <v>754</v>
      </c>
      <c r="D3" s="2">
        <v>243</v>
      </c>
      <c r="E3" s="2">
        <v>243</v>
      </c>
      <c r="F3" s="2">
        <v>1024</v>
      </c>
      <c r="G3" s="2">
        <v>405</v>
      </c>
      <c r="H3" s="2">
        <v>252</v>
      </c>
      <c r="I3" s="2">
        <v>718</v>
      </c>
      <c r="J3" s="2">
        <v>276</v>
      </c>
      <c r="K3" s="2">
        <v>32</v>
      </c>
      <c r="L3" s="2">
        <v>1558</v>
      </c>
      <c r="M3" s="2">
        <v>198</v>
      </c>
      <c r="N3" s="2">
        <v>197</v>
      </c>
      <c r="O3" s="2">
        <v>182</v>
      </c>
      <c r="P3" s="50">
        <v>6357</v>
      </c>
    </row>
    <row r="4" spans="1:16" s="52" customFormat="1" ht="26.1" customHeight="1">
      <c r="A4" s="51" t="s">
        <v>18</v>
      </c>
      <c r="B4" s="49">
        <v>248</v>
      </c>
      <c r="C4" s="49">
        <v>192</v>
      </c>
      <c r="D4" s="49">
        <v>132</v>
      </c>
      <c r="E4" s="49">
        <v>219</v>
      </c>
      <c r="F4" s="49">
        <v>799</v>
      </c>
      <c r="G4" s="49">
        <v>5</v>
      </c>
      <c r="H4" s="49">
        <v>170</v>
      </c>
      <c r="I4" s="71" t="s">
        <v>61</v>
      </c>
      <c r="J4" s="49">
        <v>263</v>
      </c>
      <c r="K4" s="49">
        <v>1</v>
      </c>
      <c r="L4" s="49">
        <v>33</v>
      </c>
      <c r="M4" s="49">
        <v>16</v>
      </c>
      <c r="N4" s="49">
        <v>142</v>
      </c>
      <c r="O4" s="49">
        <v>149</v>
      </c>
      <c r="P4" s="49">
        <v>2369</v>
      </c>
    </row>
    <row r="5" spans="1:16" ht="35.25" customHeight="1">
      <c r="A5" s="32" t="s">
        <v>19</v>
      </c>
      <c r="B5" s="4">
        <v>0.90181818181818185</v>
      </c>
      <c r="C5" s="4">
        <v>0.25464190981432361</v>
      </c>
      <c r="D5" s="4">
        <v>0.54320987654320985</v>
      </c>
      <c r="E5" s="4">
        <v>0.90123456790123457</v>
      </c>
      <c r="F5" s="4">
        <v>0.7802734375</v>
      </c>
      <c r="G5" s="4">
        <v>1.2345679012345678E-2</v>
      </c>
      <c r="H5" s="4">
        <v>0.67460317460317465</v>
      </c>
      <c r="I5" s="63" t="s">
        <v>61</v>
      </c>
      <c r="J5" s="4">
        <v>0.95289855072463769</v>
      </c>
      <c r="K5" s="4">
        <v>3.125E-2</v>
      </c>
      <c r="L5" s="4">
        <v>2.1181001283697046E-2</v>
      </c>
      <c r="M5" s="4">
        <v>8.0808080808080815E-2</v>
      </c>
      <c r="N5" s="4">
        <v>0.7208121827411168</v>
      </c>
      <c r="O5" s="4">
        <v>0.81868131868131866</v>
      </c>
      <c r="P5" s="4">
        <v>0.3726600597766242</v>
      </c>
    </row>
    <row r="6" spans="1:16" ht="25.5">
      <c r="A6" s="33" t="s">
        <v>20</v>
      </c>
      <c r="B6" s="5">
        <v>15.987903225806452</v>
      </c>
      <c r="C6" s="5">
        <v>25.744791666666668</v>
      </c>
      <c r="D6" s="5">
        <v>19.583333333333332</v>
      </c>
      <c r="E6" s="5">
        <v>32.315068493150683</v>
      </c>
      <c r="F6" s="5">
        <v>189.83854818523153</v>
      </c>
      <c r="G6" s="5">
        <v>5.6</v>
      </c>
      <c r="H6" s="5">
        <v>6.7647058823529411</v>
      </c>
      <c r="I6" s="58" t="s">
        <v>61</v>
      </c>
      <c r="J6" s="5">
        <v>15.577946768060837</v>
      </c>
      <c r="K6" s="5" t="s">
        <v>60</v>
      </c>
      <c r="L6" s="5">
        <v>8.7878787878787872</v>
      </c>
      <c r="M6" s="5">
        <v>13.5</v>
      </c>
      <c r="N6" s="5">
        <v>5.640845070422535</v>
      </c>
      <c r="O6" s="5">
        <v>4.6107382550335574</v>
      </c>
      <c r="P6" s="5">
        <v>74.934571549176866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6"/>
  <sheetViews>
    <sheetView showGridLines="0" workbookViewId="0">
      <selection activeCell="B3" sqref="B3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68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>
        <v>168</v>
      </c>
      <c r="C3" s="2">
        <v>301</v>
      </c>
      <c r="D3" s="2">
        <v>35</v>
      </c>
      <c r="E3" s="2">
        <v>116</v>
      </c>
      <c r="F3" s="2">
        <v>152</v>
      </c>
      <c r="G3" s="2">
        <v>539</v>
      </c>
      <c r="H3" s="2">
        <v>129</v>
      </c>
      <c r="I3" s="2">
        <v>153</v>
      </c>
      <c r="J3" s="2">
        <v>136</v>
      </c>
      <c r="K3" s="2">
        <v>101</v>
      </c>
      <c r="L3" s="2">
        <v>317</v>
      </c>
      <c r="M3" s="2">
        <v>9</v>
      </c>
      <c r="N3" s="2">
        <v>267</v>
      </c>
      <c r="O3" s="2">
        <v>71</v>
      </c>
      <c r="P3" s="50">
        <v>2494</v>
      </c>
    </row>
    <row r="4" spans="1:16" s="52" customFormat="1" ht="26.1" customHeight="1">
      <c r="A4" s="51" t="s">
        <v>18</v>
      </c>
      <c r="B4" s="49">
        <v>59</v>
      </c>
      <c r="C4" s="49">
        <v>245</v>
      </c>
      <c r="D4" s="49">
        <v>17</v>
      </c>
      <c r="E4" s="49">
        <v>9</v>
      </c>
      <c r="F4" s="49">
        <v>115</v>
      </c>
      <c r="G4" s="49">
        <v>1</v>
      </c>
      <c r="H4" s="49">
        <v>4</v>
      </c>
      <c r="I4" s="49">
        <v>30</v>
      </c>
      <c r="J4" s="49">
        <v>125</v>
      </c>
      <c r="K4" s="49">
        <v>88</v>
      </c>
      <c r="L4" s="49">
        <v>241</v>
      </c>
      <c r="M4" s="49">
        <v>1</v>
      </c>
      <c r="N4" s="49">
        <v>188</v>
      </c>
      <c r="O4" s="49">
        <v>39</v>
      </c>
      <c r="P4" s="49">
        <v>1162</v>
      </c>
    </row>
    <row r="5" spans="1:16" ht="35.25" customHeight="1">
      <c r="A5" s="32" t="s">
        <v>19</v>
      </c>
      <c r="B5" s="4">
        <v>0.35119047619047616</v>
      </c>
      <c r="C5" s="4">
        <v>0.81395348837209303</v>
      </c>
      <c r="D5" s="4">
        <v>0.48571428571428571</v>
      </c>
      <c r="E5" s="4">
        <v>7.7586206896551727E-2</v>
      </c>
      <c r="F5" s="4">
        <v>0.75657894736842102</v>
      </c>
      <c r="G5" s="4">
        <v>1.8552875695732839E-3</v>
      </c>
      <c r="H5" s="4">
        <v>3.1007751937984496E-2</v>
      </c>
      <c r="I5" s="4">
        <v>0.19607843137254902</v>
      </c>
      <c r="J5" s="4">
        <v>0.91911764705882348</v>
      </c>
      <c r="K5" s="4">
        <v>0.87128712871287128</v>
      </c>
      <c r="L5" s="4">
        <v>0.76025236593059942</v>
      </c>
      <c r="M5" s="4">
        <v>0.1111111111111111</v>
      </c>
      <c r="N5" s="4">
        <v>0.70411985018726597</v>
      </c>
      <c r="O5" s="4">
        <v>0.54929577464788737</v>
      </c>
      <c r="P5" s="4">
        <v>0.46591820368885323</v>
      </c>
    </row>
    <row r="6" spans="1:16" ht="25.5">
      <c r="A6" s="33" t="s">
        <v>20</v>
      </c>
      <c r="B6" s="5">
        <v>36.322033898305087</v>
      </c>
      <c r="C6" s="5">
        <v>51.440816326530616</v>
      </c>
      <c r="D6" s="5">
        <v>23.235294117647058</v>
      </c>
      <c r="E6" s="5">
        <v>65</v>
      </c>
      <c r="F6" s="5">
        <v>29.165217391304349</v>
      </c>
      <c r="G6" s="5">
        <v>125</v>
      </c>
      <c r="H6" s="5">
        <v>8</v>
      </c>
      <c r="I6" s="5">
        <v>21.766666666666666</v>
      </c>
      <c r="J6" s="5">
        <v>22.64</v>
      </c>
      <c r="K6" s="5">
        <v>54.454545454545453</v>
      </c>
      <c r="L6" s="5">
        <v>45.57676348547718</v>
      </c>
      <c r="M6" s="5">
        <v>5</v>
      </c>
      <c r="N6" s="5">
        <v>29.462765957446809</v>
      </c>
      <c r="O6" s="5">
        <v>48.615384615384613</v>
      </c>
      <c r="P6" s="5">
        <v>39.531841652323578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P6"/>
  <sheetViews>
    <sheetView showGridLines="0" workbookViewId="0">
      <selection activeCell="B3" sqref="B3:P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34.5" customHeight="1">
      <c r="A2" s="1" t="s">
        <v>43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>
        <v>461</v>
      </c>
      <c r="C3" s="2">
        <v>730</v>
      </c>
      <c r="D3" s="2">
        <v>365</v>
      </c>
      <c r="E3" s="2">
        <v>422</v>
      </c>
      <c r="F3" s="2">
        <v>956</v>
      </c>
      <c r="G3" s="2">
        <v>562</v>
      </c>
      <c r="H3" s="2">
        <v>228</v>
      </c>
      <c r="I3" s="2">
        <v>643</v>
      </c>
      <c r="J3" s="2">
        <v>442</v>
      </c>
      <c r="K3" s="2">
        <v>91</v>
      </c>
      <c r="L3" s="2">
        <v>429</v>
      </c>
      <c r="M3" s="2">
        <v>110</v>
      </c>
      <c r="N3" s="2">
        <v>730</v>
      </c>
      <c r="O3" s="2">
        <v>552</v>
      </c>
      <c r="P3" s="50">
        <v>6721</v>
      </c>
    </row>
    <row r="4" spans="1:16" s="52" customFormat="1" ht="26.1" customHeight="1">
      <c r="A4" s="51" t="s">
        <v>18</v>
      </c>
      <c r="B4" s="49">
        <v>402</v>
      </c>
      <c r="C4" s="49">
        <v>632</v>
      </c>
      <c r="D4" s="49">
        <v>70</v>
      </c>
      <c r="E4" s="49">
        <v>297</v>
      </c>
      <c r="F4" s="49">
        <v>496</v>
      </c>
      <c r="G4" s="49">
        <v>45</v>
      </c>
      <c r="H4" s="49">
        <v>1</v>
      </c>
      <c r="I4" s="49">
        <v>22</v>
      </c>
      <c r="J4" s="49">
        <v>33</v>
      </c>
      <c r="K4" s="49">
        <v>76</v>
      </c>
      <c r="L4" s="49">
        <v>260</v>
      </c>
      <c r="M4" s="49">
        <v>70</v>
      </c>
      <c r="N4" s="49">
        <v>486</v>
      </c>
      <c r="O4" s="49">
        <v>185</v>
      </c>
      <c r="P4" s="49">
        <v>3075</v>
      </c>
    </row>
    <row r="5" spans="1:16" ht="35.25" customHeight="1">
      <c r="A5" s="32" t="s">
        <v>19</v>
      </c>
      <c r="B5" s="4">
        <v>0.87201735357917576</v>
      </c>
      <c r="C5" s="4">
        <v>0.86575342465753424</v>
      </c>
      <c r="D5" s="4">
        <v>0.19178082191780821</v>
      </c>
      <c r="E5" s="4">
        <v>0.70379146919431279</v>
      </c>
      <c r="F5" s="4">
        <v>0.51882845188284521</v>
      </c>
      <c r="G5" s="4">
        <v>8.0071174377224205E-2</v>
      </c>
      <c r="H5" s="4">
        <v>4.3859649122807015E-3</v>
      </c>
      <c r="I5" s="4">
        <v>3.4214618973561428E-2</v>
      </c>
      <c r="J5" s="4">
        <v>7.4660633484162894E-2</v>
      </c>
      <c r="K5" s="4">
        <v>0.8351648351648352</v>
      </c>
      <c r="L5" s="4">
        <v>0.60606060606060608</v>
      </c>
      <c r="M5" s="4">
        <v>0.63636363636363635</v>
      </c>
      <c r="N5" s="4">
        <v>0.66575342465753429</v>
      </c>
      <c r="O5" s="4">
        <v>0.33514492753623187</v>
      </c>
      <c r="P5" s="4">
        <v>0.45752120220205328</v>
      </c>
    </row>
    <row r="6" spans="1:16" ht="25.5">
      <c r="A6" s="33" t="s">
        <v>20</v>
      </c>
      <c r="B6" s="5">
        <v>50.900497512437809</v>
      </c>
      <c r="C6" s="5">
        <v>32.337025316455694</v>
      </c>
      <c r="D6" s="5">
        <v>35.528571428571432</v>
      </c>
      <c r="E6" s="5">
        <v>65.215488215488222</v>
      </c>
      <c r="F6" s="5">
        <v>53.002016129032256</v>
      </c>
      <c r="G6" s="5">
        <v>28.022222222222222</v>
      </c>
      <c r="H6" s="5">
        <v>42</v>
      </c>
      <c r="I6" s="5">
        <v>24.09090909090909</v>
      </c>
      <c r="J6" s="5">
        <v>36.212121212121211</v>
      </c>
      <c r="K6" s="5">
        <v>22.276315789473685</v>
      </c>
      <c r="L6" s="5">
        <v>26.319230769230771</v>
      </c>
      <c r="M6" s="5">
        <v>38.514285714285712</v>
      </c>
      <c r="N6" s="5">
        <v>22.018518518518519</v>
      </c>
      <c r="O6" s="5">
        <v>26.951351351351352</v>
      </c>
      <c r="P6" s="5">
        <v>38.696260162601625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P6"/>
  <sheetViews>
    <sheetView showGridLines="0" workbookViewId="0">
      <selection activeCell="B3" sqref="B3:P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46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>
        <v>565</v>
      </c>
      <c r="C3" s="2">
        <v>973</v>
      </c>
      <c r="D3" s="2">
        <v>735</v>
      </c>
      <c r="E3" s="2">
        <v>177</v>
      </c>
      <c r="F3" s="2">
        <v>503</v>
      </c>
      <c r="G3" s="2">
        <v>1120</v>
      </c>
      <c r="H3" s="2">
        <v>757</v>
      </c>
      <c r="I3" s="2">
        <v>589</v>
      </c>
      <c r="J3" s="2">
        <v>1297</v>
      </c>
      <c r="K3" s="2">
        <v>474</v>
      </c>
      <c r="L3" s="2">
        <v>649</v>
      </c>
      <c r="M3" s="2">
        <v>244</v>
      </c>
      <c r="N3" s="2">
        <v>548</v>
      </c>
      <c r="O3" s="2">
        <v>202</v>
      </c>
      <c r="P3" s="50">
        <v>8833</v>
      </c>
    </row>
    <row r="4" spans="1:16" s="52" customFormat="1" ht="26.1" customHeight="1">
      <c r="A4" s="51" t="s">
        <v>18</v>
      </c>
      <c r="B4" s="49">
        <v>412</v>
      </c>
      <c r="C4" s="49">
        <v>603</v>
      </c>
      <c r="D4" s="49">
        <v>350</v>
      </c>
      <c r="E4" s="49">
        <v>169</v>
      </c>
      <c r="F4" s="49">
        <v>420</v>
      </c>
      <c r="G4" s="49">
        <v>226</v>
      </c>
      <c r="H4" s="49">
        <v>544</v>
      </c>
      <c r="I4" s="49">
        <v>308</v>
      </c>
      <c r="J4" s="49">
        <v>684</v>
      </c>
      <c r="K4" s="49">
        <v>443</v>
      </c>
      <c r="L4" s="49">
        <v>344</v>
      </c>
      <c r="M4" s="49">
        <v>118</v>
      </c>
      <c r="N4" s="49">
        <v>435</v>
      </c>
      <c r="O4" s="49">
        <v>145</v>
      </c>
      <c r="P4" s="49">
        <v>5201</v>
      </c>
    </row>
    <row r="5" spans="1:16" ht="35.25" customHeight="1">
      <c r="A5" s="32" t="s">
        <v>19</v>
      </c>
      <c r="B5" s="4">
        <v>0.72920353982300889</v>
      </c>
      <c r="C5" s="4">
        <v>0.61973278520041108</v>
      </c>
      <c r="D5" s="4">
        <v>0.47619047619047616</v>
      </c>
      <c r="E5" s="4">
        <v>0.95480225988700562</v>
      </c>
      <c r="F5" s="4">
        <v>0.83499005964214712</v>
      </c>
      <c r="G5" s="4">
        <v>0.20178571428571429</v>
      </c>
      <c r="H5" s="4">
        <v>0.71862615587846768</v>
      </c>
      <c r="I5" s="4">
        <v>0.52292020373514436</v>
      </c>
      <c r="J5" s="4">
        <v>0.52737085582112564</v>
      </c>
      <c r="K5" s="4">
        <v>0.93459915611814348</v>
      </c>
      <c r="L5" s="4">
        <v>0.53004622496147924</v>
      </c>
      <c r="M5" s="4">
        <v>0.48360655737704916</v>
      </c>
      <c r="N5" s="4">
        <v>0.79379562043795615</v>
      </c>
      <c r="O5" s="4">
        <v>0.71782178217821779</v>
      </c>
      <c r="P5" s="4">
        <v>0.58881467225178308</v>
      </c>
    </row>
    <row r="6" spans="1:16" ht="25.5">
      <c r="A6" s="33" t="s">
        <v>20</v>
      </c>
      <c r="B6" s="5">
        <v>30.691747572815533</v>
      </c>
      <c r="C6" s="5">
        <v>51.0514096185738</v>
      </c>
      <c r="D6" s="5">
        <v>67.354285714285709</v>
      </c>
      <c r="E6" s="5">
        <v>27.017751479289942</v>
      </c>
      <c r="F6" s="5">
        <v>42.028571428571432</v>
      </c>
      <c r="G6" s="5">
        <v>51.43362831858407</v>
      </c>
      <c r="H6" s="5">
        <v>37.382352941176471</v>
      </c>
      <c r="I6" s="5">
        <v>82.5</v>
      </c>
      <c r="J6" s="5">
        <v>49.78654970760234</v>
      </c>
      <c r="K6" s="5">
        <v>68.882618510158011</v>
      </c>
      <c r="L6" s="5">
        <v>15.119186046511627</v>
      </c>
      <c r="M6" s="5">
        <v>58.483050847457626</v>
      </c>
      <c r="N6" s="5">
        <v>21.222988505747125</v>
      </c>
      <c r="O6" s="5">
        <v>29.627586206896552</v>
      </c>
      <c r="P6" s="5">
        <v>45.527783118631035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P6"/>
  <sheetViews>
    <sheetView showGridLines="0" workbookViewId="0">
      <selection activeCell="B3" sqref="B3:P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49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>
        <v>519</v>
      </c>
      <c r="C3" s="2">
        <v>1492</v>
      </c>
      <c r="D3" s="2" t="s">
        <v>60</v>
      </c>
      <c r="E3" s="2" t="s">
        <v>60</v>
      </c>
      <c r="F3" s="2">
        <v>316</v>
      </c>
      <c r="G3" s="2">
        <v>1049</v>
      </c>
      <c r="H3" s="2">
        <v>161</v>
      </c>
      <c r="I3" s="2">
        <v>166</v>
      </c>
      <c r="J3" s="2">
        <v>83</v>
      </c>
      <c r="K3" s="2">
        <v>63</v>
      </c>
      <c r="L3" s="2">
        <v>444</v>
      </c>
      <c r="M3" s="2" t="s">
        <v>60</v>
      </c>
      <c r="N3" s="2">
        <v>162</v>
      </c>
      <c r="O3" s="2">
        <v>145</v>
      </c>
      <c r="P3" s="50">
        <v>4600</v>
      </c>
    </row>
    <row r="4" spans="1:16" s="52" customFormat="1" ht="26.1" customHeight="1">
      <c r="A4" s="51" t="s">
        <v>18</v>
      </c>
      <c r="B4" s="49">
        <v>450</v>
      </c>
      <c r="C4" s="49">
        <v>1223</v>
      </c>
      <c r="D4" s="49" t="s">
        <v>60</v>
      </c>
      <c r="E4" s="49" t="s">
        <v>60</v>
      </c>
      <c r="F4" s="49">
        <v>282</v>
      </c>
      <c r="G4" s="49">
        <v>660</v>
      </c>
      <c r="H4" s="49">
        <v>113</v>
      </c>
      <c r="I4" s="49">
        <v>69</v>
      </c>
      <c r="J4" s="49">
        <v>83</v>
      </c>
      <c r="K4" s="49">
        <v>56</v>
      </c>
      <c r="L4" s="49">
        <v>365</v>
      </c>
      <c r="M4" s="49" t="s">
        <v>60</v>
      </c>
      <c r="N4" s="49">
        <v>153</v>
      </c>
      <c r="O4" s="49">
        <v>139</v>
      </c>
      <c r="P4" s="49">
        <v>3593</v>
      </c>
    </row>
    <row r="5" spans="1:16" ht="35.25" customHeight="1">
      <c r="A5" s="32" t="s">
        <v>19</v>
      </c>
      <c r="B5" s="4">
        <v>0.86705202312138729</v>
      </c>
      <c r="C5" s="4">
        <v>0.81970509383378021</v>
      </c>
      <c r="D5" s="4" t="s">
        <v>62</v>
      </c>
      <c r="E5" s="4" t="s">
        <v>62</v>
      </c>
      <c r="F5" s="4">
        <v>0.89240506329113922</v>
      </c>
      <c r="G5" s="4">
        <v>0.62917063870352719</v>
      </c>
      <c r="H5" s="4">
        <v>0.70186335403726707</v>
      </c>
      <c r="I5" s="4">
        <v>0.41566265060240964</v>
      </c>
      <c r="J5" s="4">
        <v>1</v>
      </c>
      <c r="K5" s="4">
        <v>0.88888888888888884</v>
      </c>
      <c r="L5" s="4">
        <v>0.82207207207207211</v>
      </c>
      <c r="M5" s="4" t="s">
        <v>62</v>
      </c>
      <c r="N5" s="4">
        <v>0.94444444444444442</v>
      </c>
      <c r="O5" s="4">
        <v>0.95862068965517244</v>
      </c>
      <c r="P5" s="4">
        <v>0.7810869565217391</v>
      </c>
    </row>
    <row r="6" spans="1:16" ht="25.5">
      <c r="A6" s="33" t="s">
        <v>20</v>
      </c>
      <c r="B6" s="5">
        <v>81.36888888888889</v>
      </c>
      <c r="C6" s="5">
        <v>125.19378577269011</v>
      </c>
      <c r="D6" s="5" t="s">
        <v>60</v>
      </c>
      <c r="E6" s="5" t="s">
        <v>60</v>
      </c>
      <c r="F6" s="5">
        <v>33.056737588652481</v>
      </c>
      <c r="G6" s="5">
        <v>38.437878787878788</v>
      </c>
      <c r="H6" s="5">
        <v>15.823008849557523</v>
      </c>
      <c r="I6" s="5">
        <v>10.202898550724637</v>
      </c>
      <c r="J6" s="5">
        <v>36.373493975903614</v>
      </c>
      <c r="K6" s="5">
        <v>36.267857142857146</v>
      </c>
      <c r="L6" s="5">
        <v>51.446575342465756</v>
      </c>
      <c r="M6" s="5" t="s">
        <v>60</v>
      </c>
      <c r="N6" s="5">
        <v>23.22875816993464</v>
      </c>
      <c r="O6" s="5">
        <v>12.302158273381295</v>
      </c>
      <c r="P6" s="5">
        <v>71.250487058168659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6"/>
  <sheetViews>
    <sheetView showGridLines="0" workbookViewId="0">
      <selection activeCell="B3" sqref="B3:P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69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>
        <v>2264</v>
      </c>
      <c r="C3" s="2">
        <v>5266</v>
      </c>
      <c r="D3" s="2">
        <v>1539</v>
      </c>
      <c r="E3" s="2">
        <v>1577</v>
      </c>
      <c r="F3" s="2">
        <v>8106</v>
      </c>
      <c r="G3" s="2">
        <v>9946</v>
      </c>
      <c r="H3" s="2">
        <v>1649</v>
      </c>
      <c r="I3" s="2">
        <v>647</v>
      </c>
      <c r="J3" s="2">
        <v>1045</v>
      </c>
      <c r="K3" s="2">
        <v>2062</v>
      </c>
      <c r="L3" s="2">
        <v>4859</v>
      </c>
      <c r="M3" s="2">
        <v>523</v>
      </c>
      <c r="N3" s="2">
        <v>3414</v>
      </c>
      <c r="O3" s="2">
        <v>863</v>
      </c>
      <c r="P3" s="50">
        <v>43760</v>
      </c>
    </row>
    <row r="4" spans="1:16" s="52" customFormat="1" ht="26.1" customHeight="1">
      <c r="A4" s="51" t="s">
        <v>18</v>
      </c>
      <c r="B4" s="49">
        <v>2054</v>
      </c>
      <c r="C4" s="49">
        <v>3941</v>
      </c>
      <c r="D4" s="49">
        <v>1114</v>
      </c>
      <c r="E4" s="49">
        <v>1344</v>
      </c>
      <c r="F4" s="49">
        <v>6603</v>
      </c>
      <c r="G4" s="49">
        <v>8745</v>
      </c>
      <c r="H4" s="49">
        <v>413</v>
      </c>
      <c r="I4" s="49">
        <v>426</v>
      </c>
      <c r="J4" s="49">
        <v>1010</v>
      </c>
      <c r="K4" s="49">
        <v>1094</v>
      </c>
      <c r="L4" s="49">
        <v>4042</v>
      </c>
      <c r="M4" s="49">
        <v>395</v>
      </c>
      <c r="N4" s="49">
        <v>2391</v>
      </c>
      <c r="O4" s="49">
        <v>801</v>
      </c>
      <c r="P4" s="49">
        <v>34373</v>
      </c>
    </row>
    <row r="5" spans="1:16" ht="35.25" customHeight="1">
      <c r="A5" s="32" t="s">
        <v>19</v>
      </c>
      <c r="B5" s="4">
        <v>0.90724381625441697</v>
      </c>
      <c r="C5" s="4">
        <v>0.74838587162932013</v>
      </c>
      <c r="D5" s="4">
        <v>0.72384665367121503</v>
      </c>
      <c r="E5" s="4">
        <v>0.85225110970196571</v>
      </c>
      <c r="F5" s="4">
        <v>0.81458179126572905</v>
      </c>
      <c r="G5" s="4">
        <v>0.87924793886989749</v>
      </c>
      <c r="H5" s="4">
        <v>0.25045482110369921</v>
      </c>
      <c r="I5" s="4">
        <v>0.65842349304482228</v>
      </c>
      <c r="J5" s="4">
        <v>0.96650717703349287</v>
      </c>
      <c r="K5" s="4">
        <v>0.53055286129970902</v>
      </c>
      <c r="L5" s="4">
        <v>0.83185840707964598</v>
      </c>
      <c r="M5" s="4">
        <v>0.75525812619502863</v>
      </c>
      <c r="N5" s="4">
        <v>0.70035149384885764</v>
      </c>
      <c r="O5" s="4">
        <v>0.92815758980301277</v>
      </c>
      <c r="P5" s="4">
        <v>0.78548903107861057</v>
      </c>
    </row>
    <row r="6" spans="1:16" ht="25.5">
      <c r="A6" s="33" t="s">
        <v>20</v>
      </c>
      <c r="B6" s="5">
        <v>82.159688412852972</v>
      </c>
      <c r="C6" s="5">
        <v>126.43390002537427</v>
      </c>
      <c r="D6" s="5">
        <v>141.91831238779173</v>
      </c>
      <c r="E6" s="5">
        <v>107.91369047619048</v>
      </c>
      <c r="F6" s="5">
        <v>239.5798879297289</v>
      </c>
      <c r="G6" s="5">
        <v>90.457632933104634</v>
      </c>
      <c r="H6" s="5">
        <v>34.329297820823243</v>
      </c>
      <c r="I6" s="5">
        <v>72.542253521126767</v>
      </c>
      <c r="J6" s="5">
        <v>25.297029702970296</v>
      </c>
      <c r="K6" s="5">
        <v>95.531078610603288</v>
      </c>
      <c r="L6" s="5">
        <v>79.5774369124196</v>
      </c>
      <c r="M6" s="5">
        <v>48.025316455696199</v>
      </c>
      <c r="N6" s="5">
        <v>45.130489335006274</v>
      </c>
      <c r="O6" s="5">
        <v>213.94132334581772</v>
      </c>
      <c r="P6" s="5">
        <v>120.39103366014022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6"/>
  <sheetViews>
    <sheetView showGridLines="0" workbookViewId="0">
      <selection activeCell="J17" sqref="J16:J17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55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>
        <v>472</v>
      </c>
      <c r="C3" s="2">
        <v>1408</v>
      </c>
      <c r="D3" s="2">
        <v>148</v>
      </c>
      <c r="E3" s="2">
        <v>641</v>
      </c>
      <c r="F3" s="2">
        <v>1489</v>
      </c>
      <c r="G3" s="2">
        <v>1121</v>
      </c>
      <c r="H3" s="2">
        <v>939</v>
      </c>
      <c r="I3" s="2">
        <v>338</v>
      </c>
      <c r="J3" s="2">
        <v>324</v>
      </c>
      <c r="K3" s="2">
        <v>245</v>
      </c>
      <c r="L3" s="2">
        <v>1764</v>
      </c>
      <c r="M3" s="2">
        <v>219</v>
      </c>
      <c r="N3" s="2">
        <v>593</v>
      </c>
      <c r="O3" s="2">
        <v>285</v>
      </c>
      <c r="P3" s="50">
        <v>9986</v>
      </c>
    </row>
    <row r="4" spans="1:16" s="52" customFormat="1" ht="26.1" customHeight="1">
      <c r="A4" s="51" t="s">
        <v>18</v>
      </c>
      <c r="B4" s="49">
        <v>362</v>
      </c>
      <c r="C4" s="49">
        <v>1220</v>
      </c>
      <c r="D4" s="49">
        <v>91</v>
      </c>
      <c r="E4" s="49">
        <v>612</v>
      </c>
      <c r="F4" s="49">
        <v>1149</v>
      </c>
      <c r="G4" s="49">
        <v>833</v>
      </c>
      <c r="H4" s="49">
        <v>755</v>
      </c>
      <c r="I4" s="49">
        <v>242</v>
      </c>
      <c r="J4" s="49">
        <v>259</v>
      </c>
      <c r="K4" s="49">
        <v>243</v>
      </c>
      <c r="L4" s="49">
        <v>1332</v>
      </c>
      <c r="M4" s="49">
        <v>194</v>
      </c>
      <c r="N4" s="49">
        <v>430</v>
      </c>
      <c r="O4" s="49">
        <v>256</v>
      </c>
      <c r="P4" s="49">
        <v>7978</v>
      </c>
    </row>
    <row r="5" spans="1:16" ht="35.25" customHeight="1">
      <c r="A5" s="32" t="s">
        <v>19</v>
      </c>
      <c r="B5" s="4">
        <v>0.76694915254237284</v>
      </c>
      <c r="C5" s="4">
        <v>0.86647727272727271</v>
      </c>
      <c r="D5" s="4">
        <v>0.61486486486486491</v>
      </c>
      <c r="E5" s="4">
        <v>0.95475819032761311</v>
      </c>
      <c r="F5" s="4">
        <v>0.7716588314304903</v>
      </c>
      <c r="G5" s="4">
        <v>0.74308652988403212</v>
      </c>
      <c r="H5" s="4">
        <v>0.80404685835995737</v>
      </c>
      <c r="I5" s="4">
        <v>0.71597633136094674</v>
      </c>
      <c r="J5" s="4">
        <v>0.79938271604938271</v>
      </c>
      <c r="K5" s="4">
        <v>0.99183673469387756</v>
      </c>
      <c r="L5" s="4">
        <v>0.75510204081632648</v>
      </c>
      <c r="M5" s="4">
        <v>0.88584474885844744</v>
      </c>
      <c r="N5" s="4">
        <v>0.72512647554806076</v>
      </c>
      <c r="O5" s="4">
        <v>0.89824561403508774</v>
      </c>
      <c r="P5" s="4">
        <v>0.79891848588023229</v>
      </c>
    </row>
    <row r="6" spans="1:16" ht="25.5">
      <c r="A6" s="33" t="s">
        <v>20</v>
      </c>
      <c r="B6" s="5">
        <v>33.132596685082873</v>
      </c>
      <c r="C6" s="5">
        <v>44.017213114754099</v>
      </c>
      <c r="D6" s="5">
        <v>125.06593406593407</v>
      </c>
      <c r="E6" s="5">
        <v>213.09967320261438</v>
      </c>
      <c r="F6" s="5">
        <v>110.97302001740644</v>
      </c>
      <c r="G6" s="5">
        <v>35.296518607442977</v>
      </c>
      <c r="H6" s="5">
        <v>62.075496688741723</v>
      </c>
      <c r="I6" s="5">
        <v>19.847107438016529</v>
      </c>
      <c r="J6" s="5">
        <v>38.606177606177603</v>
      </c>
      <c r="K6" s="5">
        <v>46.646090534979422</v>
      </c>
      <c r="L6" s="5">
        <v>70.3993993993994</v>
      </c>
      <c r="M6" s="5">
        <v>64.118556701030926</v>
      </c>
      <c r="N6" s="5">
        <v>25.216279069767442</v>
      </c>
      <c r="O6" s="5">
        <v>359.7265625</v>
      </c>
      <c r="P6" s="5">
        <v>81.041739784407113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37"/>
  <sheetViews>
    <sheetView zoomScale="80" zoomScaleNormal="80" workbookViewId="0">
      <selection activeCell="O6" sqref="O6"/>
    </sheetView>
  </sheetViews>
  <sheetFormatPr defaultColWidth="11.42578125" defaultRowHeight="12.75"/>
  <cols>
    <col min="1" max="1" width="34.85546875" customWidth="1"/>
    <col min="2" max="15" width="11.42578125" customWidth="1"/>
  </cols>
  <sheetData>
    <row r="1" spans="1:16" ht="18.75">
      <c r="A1" s="20" t="s">
        <v>70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18.75">
      <c r="A2" s="20" t="s">
        <v>71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15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25.5">
      <c r="A4" s="24" t="s">
        <v>72</v>
      </c>
      <c r="B4" s="25" t="s">
        <v>2</v>
      </c>
      <c r="C4" s="25" t="s">
        <v>3</v>
      </c>
      <c r="D4" s="25" t="s">
        <v>4</v>
      </c>
      <c r="E4" s="25" t="s">
        <v>5</v>
      </c>
      <c r="F4" s="25" t="s">
        <v>6</v>
      </c>
      <c r="G4" s="25" t="s">
        <v>7</v>
      </c>
      <c r="H4" s="25" t="s">
        <v>8</v>
      </c>
      <c r="I4" s="25" t="s">
        <v>9</v>
      </c>
      <c r="J4" s="25" t="s">
        <v>10</v>
      </c>
      <c r="K4" s="25" t="s">
        <v>11</v>
      </c>
      <c r="L4" s="25" t="s">
        <v>12</v>
      </c>
      <c r="M4" s="25" t="s">
        <v>13</v>
      </c>
      <c r="N4" s="25" t="s">
        <v>14</v>
      </c>
      <c r="O4" s="38" t="s">
        <v>15</v>
      </c>
      <c r="P4" s="41" t="s">
        <v>16</v>
      </c>
    </row>
    <row r="5" spans="1:16">
      <c r="A5" s="36" t="s">
        <v>23</v>
      </c>
      <c r="B5" s="37"/>
      <c r="C5" s="37">
        <v>14</v>
      </c>
      <c r="D5" s="37"/>
      <c r="E5" s="37"/>
      <c r="F5" s="37"/>
      <c r="G5" s="37"/>
      <c r="H5" s="37"/>
      <c r="I5" s="37">
        <v>125</v>
      </c>
      <c r="J5" s="37"/>
      <c r="K5" s="37"/>
      <c r="L5" s="37"/>
      <c r="M5" s="37"/>
      <c r="N5" s="37"/>
      <c r="O5" s="39">
        <v>4</v>
      </c>
      <c r="P5" s="42">
        <f>SUM(B5:O5)</f>
        <v>143</v>
      </c>
    </row>
    <row r="6" spans="1:16">
      <c r="A6" s="26" t="s">
        <v>26</v>
      </c>
      <c r="B6" s="27"/>
      <c r="C6" s="27"/>
      <c r="D6" s="27"/>
      <c r="E6" s="27">
        <v>4</v>
      </c>
      <c r="F6" s="27"/>
      <c r="G6" s="27"/>
      <c r="H6" s="27"/>
      <c r="I6" s="27">
        <v>167</v>
      </c>
      <c r="J6" s="27"/>
      <c r="K6" s="27"/>
      <c r="L6" s="27"/>
      <c r="M6" s="27">
        <v>70</v>
      </c>
      <c r="N6" s="27"/>
      <c r="O6" s="40">
        <v>581</v>
      </c>
      <c r="P6" s="43">
        <f t="shared" ref="P6:P36" si="0">SUM(B6:O6)</f>
        <v>822</v>
      </c>
    </row>
    <row r="7" spans="1:16">
      <c r="A7" s="26" t="s">
        <v>29</v>
      </c>
      <c r="B7" s="27"/>
      <c r="C7" s="27">
        <v>4</v>
      </c>
      <c r="D7" s="27"/>
      <c r="E7" s="27"/>
      <c r="F7" s="27"/>
      <c r="G7" s="27"/>
      <c r="H7" s="27"/>
      <c r="I7" s="27">
        <v>830</v>
      </c>
      <c r="J7" s="27"/>
      <c r="K7" s="27"/>
      <c r="L7" s="27"/>
      <c r="M7" s="27"/>
      <c r="N7" s="27">
        <v>1</v>
      </c>
      <c r="O7" s="40"/>
      <c r="P7" s="43">
        <f t="shared" si="0"/>
        <v>835</v>
      </c>
    </row>
    <row r="8" spans="1:16">
      <c r="A8" s="26" t="s">
        <v>32</v>
      </c>
      <c r="B8" s="27"/>
      <c r="C8" s="27">
        <v>3</v>
      </c>
      <c r="D8" s="27"/>
      <c r="E8" s="27">
        <v>94</v>
      </c>
      <c r="F8" s="27"/>
      <c r="G8" s="27"/>
      <c r="H8" s="27"/>
      <c r="I8" s="27">
        <v>5</v>
      </c>
      <c r="J8" s="27"/>
      <c r="K8" s="27"/>
      <c r="L8" s="27"/>
      <c r="M8" s="27">
        <v>118</v>
      </c>
      <c r="N8" s="27"/>
      <c r="O8" s="40"/>
      <c r="P8" s="43">
        <f t="shared" si="0"/>
        <v>220</v>
      </c>
    </row>
    <row r="9" spans="1:16" ht="15.75" customHeight="1">
      <c r="A9" s="26" t="s">
        <v>38</v>
      </c>
      <c r="B9" s="27"/>
      <c r="C9" s="27">
        <v>2</v>
      </c>
      <c r="D9" s="27"/>
      <c r="E9" s="27">
        <v>1</v>
      </c>
      <c r="F9" s="27"/>
      <c r="G9" s="27"/>
      <c r="H9" s="27"/>
      <c r="I9" s="27">
        <v>749</v>
      </c>
      <c r="J9" s="27"/>
      <c r="K9" s="27"/>
      <c r="L9" s="27"/>
      <c r="M9" s="27">
        <v>141</v>
      </c>
      <c r="N9" s="27"/>
      <c r="O9" s="40">
        <v>184</v>
      </c>
      <c r="P9" s="43">
        <f t="shared" si="0"/>
        <v>1077</v>
      </c>
    </row>
    <row r="10" spans="1:16">
      <c r="A10" s="26" t="s">
        <v>41</v>
      </c>
      <c r="B10" s="27"/>
      <c r="C10" s="27"/>
      <c r="D10" s="27"/>
      <c r="E10" s="27"/>
      <c r="F10" s="27"/>
      <c r="G10" s="27"/>
      <c r="H10" s="27"/>
      <c r="I10" s="27">
        <v>384</v>
      </c>
      <c r="J10" s="27"/>
      <c r="K10" s="27"/>
      <c r="L10" s="27"/>
      <c r="M10" s="27"/>
      <c r="N10" s="27"/>
      <c r="O10" s="40"/>
      <c r="P10" s="43">
        <f t="shared" si="0"/>
        <v>384</v>
      </c>
    </row>
    <row r="11" spans="1:16">
      <c r="A11" s="26" t="s">
        <v>64</v>
      </c>
      <c r="B11" s="27"/>
      <c r="C11" s="27">
        <v>4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40"/>
      <c r="P11" s="43">
        <f t="shared" si="0"/>
        <v>4</v>
      </c>
    </row>
    <row r="12" spans="1:16">
      <c r="A12" s="26" t="s">
        <v>65</v>
      </c>
      <c r="B12" s="27"/>
      <c r="C12" s="27">
        <v>6</v>
      </c>
      <c r="D12" s="27"/>
      <c r="E12" s="27"/>
      <c r="F12" s="27"/>
      <c r="G12" s="27"/>
      <c r="H12" s="27"/>
      <c r="I12" s="27">
        <v>7</v>
      </c>
      <c r="J12" s="27"/>
      <c r="K12" s="27"/>
      <c r="L12" s="27"/>
      <c r="M12" s="27"/>
      <c r="N12" s="27"/>
      <c r="O12" s="40"/>
      <c r="P12" s="43">
        <f t="shared" si="0"/>
        <v>13</v>
      </c>
    </row>
    <row r="13" spans="1:16">
      <c r="A13" s="26" t="s">
        <v>50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40"/>
      <c r="P13" s="43">
        <f t="shared" si="0"/>
        <v>0</v>
      </c>
    </row>
    <row r="14" spans="1:16">
      <c r="A14" s="26" t="s">
        <v>53</v>
      </c>
      <c r="B14" s="27"/>
      <c r="C14" s="27">
        <v>4</v>
      </c>
      <c r="D14" s="27"/>
      <c r="E14" s="27"/>
      <c r="F14" s="27"/>
      <c r="G14" s="27"/>
      <c r="H14" s="27"/>
      <c r="I14" s="27">
        <v>406</v>
      </c>
      <c r="J14" s="27">
        <v>2</v>
      </c>
      <c r="K14" s="27"/>
      <c r="L14" s="27"/>
      <c r="M14" s="27"/>
      <c r="N14" s="27">
        <v>3308</v>
      </c>
      <c r="O14" s="40">
        <v>625</v>
      </c>
      <c r="P14" s="43">
        <f t="shared" si="0"/>
        <v>4345</v>
      </c>
    </row>
    <row r="15" spans="1:16">
      <c r="A15" s="26" t="s">
        <v>56</v>
      </c>
      <c r="B15" s="27"/>
      <c r="C15" s="27">
        <v>3</v>
      </c>
      <c r="D15" s="27"/>
      <c r="E15" s="27">
        <v>7</v>
      </c>
      <c r="F15" s="27"/>
      <c r="G15" s="27"/>
      <c r="H15" s="27"/>
      <c r="I15" s="27">
        <v>18</v>
      </c>
      <c r="J15" s="27"/>
      <c r="K15" s="27"/>
      <c r="L15" s="27"/>
      <c r="M15" s="27">
        <v>267</v>
      </c>
      <c r="N15" s="27">
        <v>80</v>
      </c>
      <c r="O15" s="40"/>
      <c r="P15" s="43">
        <f t="shared" si="0"/>
        <v>375</v>
      </c>
    </row>
    <row r="16" spans="1:16">
      <c r="A16" s="26" t="s">
        <v>24</v>
      </c>
      <c r="B16" s="27"/>
      <c r="C16" s="27">
        <v>4</v>
      </c>
      <c r="D16" s="27"/>
      <c r="E16" s="27"/>
      <c r="F16" s="27"/>
      <c r="G16" s="27"/>
      <c r="H16" s="27"/>
      <c r="I16" s="27">
        <v>8</v>
      </c>
      <c r="J16" s="27"/>
      <c r="K16" s="27"/>
      <c r="L16" s="27"/>
      <c r="M16" s="27"/>
      <c r="N16" s="27"/>
      <c r="O16" s="40">
        <v>537</v>
      </c>
      <c r="P16" s="43">
        <f t="shared" si="0"/>
        <v>549</v>
      </c>
    </row>
    <row r="17" spans="1:16">
      <c r="A17" s="26" t="s">
        <v>30</v>
      </c>
      <c r="B17" s="27"/>
      <c r="C17" s="27"/>
      <c r="D17" s="27"/>
      <c r="E17" s="27">
        <v>8</v>
      </c>
      <c r="F17" s="27"/>
      <c r="G17" s="27"/>
      <c r="H17" s="27"/>
      <c r="I17" s="27">
        <v>79</v>
      </c>
      <c r="J17" s="27"/>
      <c r="K17" s="27"/>
      <c r="L17" s="27"/>
      <c r="M17" s="27">
        <v>109</v>
      </c>
      <c r="N17" s="27">
        <v>6</v>
      </c>
      <c r="O17" s="40">
        <v>454</v>
      </c>
      <c r="P17" s="43">
        <f t="shared" si="0"/>
        <v>656</v>
      </c>
    </row>
    <row r="18" spans="1:16">
      <c r="A18" s="26" t="s">
        <v>73</v>
      </c>
      <c r="B18" s="27"/>
      <c r="C18" s="27"/>
      <c r="D18" s="27"/>
      <c r="E18" s="27">
        <v>1</v>
      </c>
      <c r="F18" s="27"/>
      <c r="G18" s="27"/>
      <c r="H18" s="27"/>
      <c r="I18" s="27"/>
      <c r="J18" s="27"/>
      <c r="K18" s="27"/>
      <c r="L18" s="27"/>
      <c r="M18" s="27"/>
      <c r="N18" s="27"/>
      <c r="O18" s="40"/>
      <c r="P18" s="43">
        <f t="shared" si="0"/>
        <v>1</v>
      </c>
    </row>
    <row r="19" spans="1:16">
      <c r="A19" s="26" t="s">
        <v>74</v>
      </c>
      <c r="B19" s="27"/>
      <c r="C19" s="27"/>
      <c r="D19" s="27"/>
      <c r="E19" s="27">
        <v>2</v>
      </c>
      <c r="F19" s="27"/>
      <c r="G19" s="27"/>
      <c r="H19" s="27"/>
      <c r="I19" s="27"/>
      <c r="J19" s="27"/>
      <c r="K19" s="27"/>
      <c r="L19" s="27"/>
      <c r="M19" s="27"/>
      <c r="N19" s="27">
        <v>1</v>
      </c>
      <c r="O19" s="40">
        <v>1</v>
      </c>
      <c r="P19" s="43">
        <f t="shared" si="0"/>
        <v>4</v>
      </c>
    </row>
    <row r="20" spans="1:16">
      <c r="A20" s="26" t="s">
        <v>36</v>
      </c>
      <c r="B20" s="27"/>
      <c r="C20" s="27">
        <v>1</v>
      </c>
      <c r="D20" s="27"/>
      <c r="E20" s="27">
        <v>5</v>
      </c>
      <c r="F20" s="27"/>
      <c r="G20" s="27"/>
      <c r="H20" s="27"/>
      <c r="I20" s="27">
        <v>18</v>
      </c>
      <c r="J20" s="27"/>
      <c r="K20" s="27"/>
      <c r="L20" s="27"/>
      <c r="M20" s="27">
        <v>9</v>
      </c>
      <c r="N20" s="27"/>
      <c r="O20" s="40">
        <v>3</v>
      </c>
      <c r="P20" s="43">
        <f t="shared" si="0"/>
        <v>36</v>
      </c>
    </row>
    <row r="21" spans="1:16">
      <c r="A21" s="26" t="s">
        <v>39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40"/>
      <c r="P21" s="43">
        <f t="shared" si="0"/>
        <v>0</v>
      </c>
    </row>
    <row r="22" spans="1:16">
      <c r="A22" s="26" t="s">
        <v>42</v>
      </c>
      <c r="B22" s="27"/>
      <c r="C22" s="27">
        <v>4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40"/>
      <c r="P22" s="43">
        <f t="shared" si="0"/>
        <v>4</v>
      </c>
    </row>
    <row r="23" spans="1:16">
      <c r="A23" s="26" t="s">
        <v>48</v>
      </c>
      <c r="B23" s="27"/>
      <c r="C23" s="27">
        <v>1</v>
      </c>
      <c r="D23" s="27"/>
      <c r="E23" s="27"/>
      <c r="F23" s="27"/>
      <c r="G23" s="27"/>
      <c r="H23" s="27"/>
      <c r="I23" s="27">
        <v>32</v>
      </c>
      <c r="J23" s="27"/>
      <c r="K23" s="27"/>
      <c r="L23" s="27"/>
      <c r="M23" s="27">
        <v>23</v>
      </c>
      <c r="N23" s="27"/>
      <c r="O23" s="40">
        <v>681</v>
      </c>
      <c r="P23" s="43">
        <f t="shared" si="0"/>
        <v>737</v>
      </c>
    </row>
    <row r="24" spans="1:16">
      <c r="A24" s="26" t="s">
        <v>51</v>
      </c>
      <c r="B24" s="27"/>
      <c r="C24" s="27"/>
      <c r="D24" s="27"/>
      <c r="E24" s="27"/>
      <c r="F24" s="27"/>
      <c r="G24" s="27"/>
      <c r="H24" s="27"/>
      <c r="I24" s="27">
        <v>22</v>
      </c>
      <c r="J24" s="27"/>
      <c r="K24" s="27"/>
      <c r="L24" s="27"/>
      <c r="M24" s="27"/>
      <c r="N24" s="27">
        <v>8</v>
      </c>
      <c r="O24" s="40"/>
      <c r="P24" s="43">
        <f t="shared" si="0"/>
        <v>30</v>
      </c>
    </row>
    <row r="25" spans="1:16" ht="14.25" customHeight="1">
      <c r="A25" s="26" t="s">
        <v>54</v>
      </c>
      <c r="B25" s="27"/>
      <c r="C25" s="27">
        <v>14</v>
      </c>
      <c r="D25" s="27"/>
      <c r="E25" s="27"/>
      <c r="F25" s="27"/>
      <c r="G25" s="27"/>
      <c r="H25" s="27"/>
      <c r="I25" s="27">
        <v>160</v>
      </c>
      <c r="J25" s="27"/>
      <c r="K25" s="27"/>
      <c r="L25" s="27"/>
      <c r="M25" s="27"/>
      <c r="N25" s="27">
        <v>65</v>
      </c>
      <c r="O25" s="40">
        <v>455</v>
      </c>
      <c r="P25" s="43">
        <f t="shared" si="0"/>
        <v>694</v>
      </c>
    </row>
    <row r="26" spans="1:16">
      <c r="A26" s="26" t="s">
        <v>25</v>
      </c>
      <c r="B26" s="27"/>
      <c r="C26" s="27">
        <v>9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40"/>
      <c r="P26" s="43">
        <f t="shared" si="0"/>
        <v>9</v>
      </c>
    </row>
    <row r="27" spans="1:16">
      <c r="A27" s="26" t="s">
        <v>67</v>
      </c>
      <c r="B27" s="27"/>
      <c r="C27" s="27">
        <v>7</v>
      </c>
      <c r="D27" s="27"/>
      <c r="E27" s="27">
        <v>645</v>
      </c>
      <c r="F27" s="27"/>
      <c r="G27" s="27"/>
      <c r="H27" s="27"/>
      <c r="I27" s="27">
        <v>4675</v>
      </c>
      <c r="J27" s="27"/>
      <c r="K27" s="27"/>
      <c r="L27" s="27"/>
      <c r="M27" s="27">
        <v>926</v>
      </c>
      <c r="N27" s="27">
        <v>2</v>
      </c>
      <c r="O27" s="40">
        <v>3549</v>
      </c>
      <c r="P27" s="43">
        <f t="shared" si="0"/>
        <v>9804</v>
      </c>
    </row>
    <row r="28" spans="1:16">
      <c r="A28" s="26" t="s">
        <v>31</v>
      </c>
      <c r="B28" s="27"/>
      <c r="C28" s="27"/>
      <c r="D28" s="27"/>
      <c r="E28" s="27">
        <v>1</v>
      </c>
      <c r="F28" s="27"/>
      <c r="G28" s="27"/>
      <c r="H28" s="27"/>
      <c r="I28" s="27">
        <v>1</v>
      </c>
      <c r="J28" s="27"/>
      <c r="K28" s="27"/>
      <c r="L28" s="27"/>
      <c r="M28" s="27"/>
      <c r="N28" s="27"/>
      <c r="O28" s="40"/>
      <c r="P28" s="43">
        <f t="shared" si="0"/>
        <v>2</v>
      </c>
    </row>
    <row r="29" spans="1:16">
      <c r="A29" s="26" t="s">
        <v>34</v>
      </c>
      <c r="B29" s="27"/>
      <c r="C29" s="27"/>
      <c r="D29" s="27"/>
      <c r="E29" s="27"/>
      <c r="F29" s="27"/>
      <c r="G29" s="27"/>
      <c r="H29" s="27"/>
      <c r="I29" s="27">
        <v>2</v>
      </c>
      <c r="J29" s="27"/>
      <c r="K29" s="27"/>
      <c r="L29" s="27"/>
      <c r="M29" s="27"/>
      <c r="N29" s="27"/>
      <c r="O29" s="40"/>
      <c r="P29" s="43">
        <f t="shared" si="0"/>
        <v>2</v>
      </c>
    </row>
    <row r="30" spans="1:16" ht="15" customHeight="1">
      <c r="A30" s="26" t="s">
        <v>37</v>
      </c>
      <c r="B30" s="27"/>
      <c r="C30" s="27">
        <v>5</v>
      </c>
      <c r="D30" s="27"/>
      <c r="E30" s="27">
        <v>13</v>
      </c>
      <c r="F30" s="27"/>
      <c r="G30" s="27"/>
      <c r="H30" s="27"/>
      <c r="I30" s="27">
        <v>140</v>
      </c>
      <c r="J30" s="27"/>
      <c r="K30" s="27"/>
      <c r="L30" s="27"/>
      <c r="M30" s="27">
        <v>776</v>
      </c>
      <c r="N30" s="27">
        <v>2</v>
      </c>
      <c r="O30" s="40">
        <v>921</v>
      </c>
      <c r="P30" s="43">
        <f t="shared" si="0"/>
        <v>1857</v>
      </c>
    </row>
    <row r="31" spans="1:16">
      <c r="A31" s="26" t="s">
        <v>68</v>
      </c>
      <c r="B31" s="27"/>
      <c r="C31" s="27">
        <v>5</v>
      </c>
      <c r="D31" s="27"/>
      <c r="E31" s="27">
        <v>10</v>
      </c>
      <c r="F31" s="27"/>
      <c r="G31" s="27"/>
      <c r="H31" s="27"/>
      <c r="I31" s="27">
        <v>29</v>
      </c>
      <c r="J31" s="27"/>
      <c r="K31" s="27"/>
      <c r="L31" s="27"/>
      <c r="M31" s="27">
        <v>1</v>
      </c>
      <c r="N31" s="27"/>
      <c r="O31" s="40"/>
      <c r="P31" s="43">
        <f t="shared" si="0"/>
        <v>45</v>
      </c>
    </row>
    <row r="32" spans="1:16">
      <c r="A32" s="26" t="s">
        <v>43</v>
      </c>
      <c r="B32" s="27"/>
      <c r="C32" s="27">
        <v>4</v>
      </c>
      <c r="D32" s="27"/>
      <c r="E32" s="27">
        <v>14</v>
      </c>
      <c r="F32" s="27"/>
      <c r="G32" s="27"/>
      <c r="H32" s="27"/>
      <c r="I32" s="27">
        <v>201</v>
      </c>
      <c r="J32" s="27"/>
      <c r="K32" s="27"/>
      <c r="L32" s="27"/>
      <c r="M32" s="27"/>
      <c r="N32" s="27">
        <v>9</v>
      </c>
      <c r="O32" s="40">
        <v>1</v>
      </c>
      <c r="P32" s="43">
        <f t="shared" si="0"/>
        <v>229</v>
      </c>
    </row>
    <row r="33" spans="1:16">
      <c r="A33" s="26" t="s">
        <v>46</v>
      </c>
      <c r="B33" s="27"/>
      <c r="C33" s="27">
        <v>5</v>
      </c>
      <c r="D33" s="27"/>
      <c r="E33" s="27">
        <v>4</v>
      </c>
      <c r="F33" s="27"/>
      <c r="G33" s="27"/>
      <c r="H33" s="27"/>
      <c r="I33" s="27">
        <v>949</v>
      </c>
      <c r="J33" s="27"/>
      <c r="K33" s="27"/>
      <c r="L33" s="27"/>
      <c r="M33" s="27">
        <v>513</v>
      </c>
      <c r="N33" s="27">
        <v>1</v>
      </c>
      <c r="O33" s="40">
        <v>1</v>
      </c>
      <c r="P33" s="43">
        <f t="shared" si="0"/>
        <v>1473</v>
      </c>
    </row>
    <row r="34" spans="1:16">
      <c r="A34" s="26" t="s">
        <v>49</v>
      </c>
      <c r="B34" s="27"/>
      <c r="C34" s="27">
        <v>5</v>
      </c>
      <c r="D34" s="27"/>
      <c r="E34" s="27"/>
      <c r="F34" s="27"/>
      <c r="G34" s="27"/>
      <c r="H34" s="27"/>
      <c r="I34" s="27">
        <v>27</v>
      </c>
      <c r="J34" s="27"/>
      <c r="K34" s="27"/>
      <c r="L34" s="27"/>
      <c r="M34" s="27"/>
      <c r="N34" s="27">
        <v>1</v>
      </c>
      <c r="O34" s="40">
        <v>2</v>
      </c>
      <c r="P34" s="43">
        <f t="shared" si="0"/>
        <v>35</v>
      </c>
    </row>
    <row r="35" spans="1:16">
      <c r="A35" s="26" t="s">
        <v>69</v>
      </c>
      <c r="B35" s="27"/>
      <c r="C35" s="27">
        <v>9</v>
      </c>
      <c r="D35" s="27"/>
      <c r="E35" s="27">
        <v>35</v>
      </c>
      <c r="F35" s="27"/>
      <c r="G35" s="27"/>
      <c r="H35" s="27"/>
      <c r="I35" s="27">
        <v>2712</v>
      </c>
      <c r="J35" s="27"/>
      <c r="K35" s="27"/>
      <c r="L35" s="27"/>
      <c r="M35" s="27">
        <v>329</v>
      </c>
      <c r="N35" s="27">
        <v>11</v>
      </c>
      <c r="O35" s="40">
        <v>5713</v>
      </c>
      <c r="P35" s="43">
        <f t="shared" si="0"/>
        <v>8809</v>
      </c>
    </row>
    <row r="36" spans="1:16">
      <c r="A36" s="26" t="s">
        <v>55</v>
      </c>
      <c r="B36" s="27"/>
      <c r="C36" s="27">
        <v>5</v>
      </c>
      <c r="D36" s="27"/>
      <c r="E36" s="27">
        <v>44</v>
      </c>
      <c r="F36" s="27"/>
      <c r="G36" s="27"/>
      <c r="H36" s="27"/>
      <c r="I36" s="27">
        <v>132</v>
      </c>
      <c r="J36" s="27"/>
      <c r="K36" s="27"/>
      <c r="L36" s="27"/>
      <c r="M36" s="27">
        <v>115</v>
      </c>
      <c r="N36" s="27"/>
      <c r="O36" s="40">
        <v>1803</v>
      </c>
      <c r="P36" s="43">
        <f t="shared" si="0"/>
        <v>2099</v>
      </c>
    </row>
    <row r="37" spans="1:16" ht="15.75">
      <c r="A37" s="34" t="s">
        <v>75</v>
      </c>
      <c r="B37" s="35">
        <f>SUM(B5:B36)</f>
        <v>0</v>
      </c>
      <c r="C37" s="35">
        <f>SUM(C5:C36)</f>
        <v>118</v>
      </c>
      <c r="D37" s="35">
        <f>SUM(D5:D36)</f>
        <v>0</v>
      </c>
      <c r="E37" s="35">
        <f>SUM(E5:E36)</f>
        <v>888</v>
      </c>
      <c r="F37" s="35">
        <f>SUM(F5:F36)</f>
        <v>0</v>
      </c>
      <c r="G37" s="35">
        <f>SUM(G5:G36)</f>
        <v>0</v>
      </c>
      <c r="H37" s="35">
        <f>SUM(H5:H36)</f>
        <v>0</v>
      </c>
      <c r="I37" s="35">
        <f>SUM(I5:I36)</f>
        <v>11878</v>
      </c>
      <c r="J37" s="35">
        <f>SUM(J5:J36)</f>
        <v>2</v>
      </c>
      <c r="K37" s="35">
        <f>SUM(K5:K36)</f>
        <v>0</v>
      </c>
      <c r="L37" s="35">
        <f>SUM(L5:L36)</f>
        <v>0</v>
      </c>
      <c r="M37" s="35">
        <f>SUM(M5:M36)</f>
        <v>3397</v>
      </c>
      <c r="N37" s="35">
        <f>SUM(N5:N36)</f>
        <v>3495</v>
      </c>
      <c r="O37" s="35">
        <f>SUM(O5:O36)</f>
        <v>15515</v>
      </c>
      <c r="P37" s="44">
        <f>SUM(B37:O37)</f>
        <v>35293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"/>
  <sheetViews>
    <sheetView showGridLines="0" workbookViewId="0">
      <selection activeCell="L3" sqref="L3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29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 t="s">
        <v>60</v>
      </c>
      <c r="C3" s="2">
        <v>1037</v>
      </c>
      <c r="D3" s="2" t="s">
        <v>60</v>
      </c>
      <c r="E3" s="2" t="s">
        <v>60</v>
      </c>
      <c r="F3" s="2" t="s">
        <v>60</v>
      </c>
      <c r="G3" s="2">
        <v>915</v>
      </c>
      <c r="H3" s="2" t="s">
        <v>60</v>
      </c>
      <c r="I3" s="2">
        <v>549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729</v>
      </c>
      <c r="O3" s="2" t="s">
        <v>60</v>
      </c>
      <c r="P3" s="50">
        <v>3230</v>
      </c>
    </row>
    <row r="4" spans="1:16" s="52" customFormat="1" ht="26.1" customHeight="1">
      <c r="A4" s="51" t="s">
        <v>18</v>
      </c>
      <c r="B4" s="49" t="s">
        <v>60</v>
      </c>
      <c r="C4" s="49">
        <v>840</v>
      </c>
      <c r="D4" s="49" t="s">
        <v>60</v>
      </c>
      <c r="E4" s="49" t="s">
        <v>60</v>
      </c>
      <c r="F4" s="49" t="s">
        <v>60</v>
      </c>
      <c r="G4" s="49">
        <v>619</v>
      </c>
      <c r="H4" s="49" t="s">
        <v>60</v>
      </c>
      <c r="I4" s="49">
        <v>448</v>
      </c>
      <c r="J4" s="49" t="s">
        <v>60</v>
      </c>
      <c r="K4" s="49" t="s">
        <v>60</v>
      </c>
      <c r="L4" s="49" t="s">
        <v>60</v>
      </c>
      <c r="M4" s="49" t="s">
        <v>60</v>
      </c>
      <c r="N4" s="49">
        <v>590</v>
      </c>
      <c r="O4" s="49" t="s">
        <v>60</v>
      </c>
      <c r="P4" s="49">
        <v>2497</v>
      </c>
    </row>
    <row r="5" spans="1:16" ht="35.25" customHeight="1">
      <c r="A5" s="32" t="s">
        <v>19</v>
      </c>
      <c r="B5" s="4" t="s">
        <v>62</v>
      </c>
      <c r="C5" s="4">
        <v>0.81002892960462869</v>
      </c>
      <c r="D5" s="4" t="s">
        <v>62</v>
      </c>
      <c r="E5" s="4" t="s">
        <v>62</v>
      </c>
      <c r="F5" s="4" t="s">
        <v>62</v>
      </c>
      <c r="G5" s="4">
        <v>0.67650273224043711</v>
      </c>
      <c r="H5" s="4" t="s">
        <v>62</v>
      </c>
      <c r="I5" s="4">
        <v>0.81602914389799641</v>
      </c>
      <c r="J5" s="4" t="s">
        <v>62</v>
      </c>
      <c r="K5" s="4" t="s">
        <v>62</v>
      </c>
      <c r="L5" s="4" t="s">
        <v>62</v>
      </c>
      <c r="M5" s="4" t="s">
        <v>62</v>
      </c>
      <c r="N5" s="4">
        <v>0.80932784636488342</v>
      </c>
      <c r="O5" s="4" t="s">
        <v>62</v>
      </c>
      <c r="P5" s="4">
        <v>0.77306501547987616</v>
      </c>
    </row>
    <row r="6" spans="1:16" ht="25.5">
      <c r="A6" s="33" t="s">
        <v>20</v>
      </c>
      <c r="B6" s="5" t="s">
        <v>60</v>
      </c>
      <c r="C6" s="5">
        <v>59.651190476190479</v>
      </c>
      <c r="D6" s="5" t="s">
        <v>60</v>
      </c>
      <c r="E6" s="5" t="s">
        <v>60</v>
      </c>
      <c r="F6" s="5" t="s">
        <v>60</v>
      </c>
      <c r="G6" s="5">
        <v>50.508885298869146</v>
      </c>
      <c r="H6" s="5" t="s">
        <v>60</v>
      </c>
      <c r="I6" s="5">
        <v>138.44866071428572</v>
      </c>
      <c r="J6" s="5" t="s">
        <v>60</v>
      </c>
      <c r="K6" s="5" t="s">
        <v>60</v>
      </c>
      <c r="L6" s="5" t="s">
        <v>60</v>
      </c>
      <c r="M6" s="5" t="s">
        <v>60</v>
      </c>
      <c r="N6" s="5">
        <v>17.786440677966102</v>
      </c>
      <c r="O6" s="5" t="s">
        <v>60</v>
      </c>
      <c r="P6" s="5">
        <v>61.630356427713259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"/>
  <sheetViews>
    <sheetView showGridLines="0" workbookViewId="0">
      <selection activeCell="E6" sqref="E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32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>
        <v>422</v>
      </c>
      <c r="C3" s="2">
        <v>1153</v>
      </c>
      <c r="D3" s="2">
        <v>171</v>
      </c>
      <c r="E3" s="2">
        <v>551</v>
      </c>
      <c r="F3" s="2">
        <v>262</v>
      </c>
      <c r="G3" s="2">
        <v>1057</v>
      </c>
      <c r="H3" s="2">
        <v>684</v>
      </c>
      <c r="I3" s="2">
        <v>544</v>
      </c>
      <c r="J3" s="2">
        <v>762</v>
      </c>
      <c r="K3" s="2">
        <v>391</v>
      </c>
      <c r="L3" s="2">
        <v>508</v>
      </c>
      <c r="M3" s="2">
        <v>45</v>
      </c>
      <c r="N3" s="2">
        <v>463</v>
      </c>
      <c r="O3" s="2">
        <v>177</v>
      </c>
      <c r="P3" s="50">
        <v>7190</v>
      </c>
    </row>
    <row r="4" spans="1:16" s="52" customFormat="1" ht="26.1" customHeight="1">
      <c r="A4" s="51" t="s">
        <v>18</v>
      </c>
      <c r="B4" s="49">
        <v>273</v>
      </c>
      <c r="C4" s="49">
        <v>958</v>
      </c>
      <c r="D4" s="49">
        <v>33</v>
      </c>
      <c r="E4" s="49">
        <v>519</v>
      </c>
      <c r="F4" s="49">
        <v>189</v>
      </c>
      <c r="G4" s="49">
        <v>652</v>
      </c>
      <c r="H4" s="49">
        <v>535</v>
      </c>
      <c r="I4" s="49">
        <v>368</v>
      </c>
      <c r="J4" s="49">
        <v>732</v>
      </c>
      <c r="K4" s="49">
        <v>344</v>
      </c>
      <c r="L4" s="49">
        <v>398</v>
      </c>
      <c r="M4" s="49">
        <v>41</v>
      </c>
      <c r="N4" s="49">
        <v>305</v>
      </c>
      <c r="O4" s="49">
        <v>6</v>
      </c>
      <c r="P4" s="49">
        <v>5353</v>
      </c>
    </row>
    <row r="5" spans="1:16" ht="35.25" customHeight="1">
      <c r="A5" s="32" t="s">
        <v>19</v>
      </c>
      <c r="B5" s="4">
        <v>0.64691943127962082</v>
      </c>
      <c r="C5" s="4">
        <v>0.83087597571552474</v>
      </c>
      <c r="D5" s="4">
        <v>0.19298245614035087</v>
      </c>
      <c r="E5" s="4">
        <v>0.94192377495462798</v>
      </c>
      <c r="F5" s="4">
        <v>0.72137404580152675</v>
      </c>
      <c r="G5" s="4">
        <v>0.61684011352885526</v>
      </c>
      <c r="H5" s="4">
        <v>0.78216374269005851</v>
      </c>
      <c r="I5" s="4">
        <v>0.67647058823529416</v>
      </c>
      <c r="J5" s="4">
        <v>0.96062992125984248</v>
      </c>
      <c r="K5" s="4">
        <v>0.87979539641943738</v>
      </c>
      <c r="L5" s="4">
        <v>0.78346456692913391</v>
      </c>
      <c r="M5" s="4">
        <v>0.91111111111111109</v>
      </c>
      <c r="N5" s="4">
        <v>0.65874730021598271</v>
      </c>
      <c r="O5" s="4">
        <v>3.3898305084745763E-2</v>
      </c>
      <c r="P5" s="4">
        <v>0.74450625869262865</v>
      </c>
    </row>
    <row r="6" spans="1:16" ht="25.5">
      <c r="A6" s="33" t="s">
        <v>20</v>
      </c>
      <c r="B6" s="5">
        <v>42.575091575091577</v>
      </c>
      <c r="C6" s="5">
        <v>53.745302713987471</v>
      </c>
      <c r="D6" s="5">
        <v>41.030303030303031</v>
      </c>
      <c r="E6" s="5">
        <v>139.92292870905587</v>
      </c>
      <c r="F6" s="5">
        <v>21.724867724867725</v>
      </c>
      <c r="G6" s="5">
        <v>35.785276073619634</v>
      </c>
      <c r="H6" s="5">
        <v>48.155140186915887</v>
      </c>
      <c r="I6" s="5">
        <v>19.798913043478262</v>
      </c>
      <c r="J6" s="5">
        <v>85.525956284153011</v>
      </c>
      <c r="K6" s="5">
        <v>82.031976744186053</v>
      </c>
      <c r="L6" s="5">
        <v>16.555276381909547</v>
      </c>
      <c r="M6" s="5">
        <v>35.609756097560975</v>
      </c>
      <c r="N6" s="5">
        <v>15.472131147540983</v>
      </c>
      <c r="O6" s="5">
        <v>15.833333333333334</v>
      </c>
      <c r="P6" s="5">
        <v>56.278535400709885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6"/>
  <sheetViews>
    <sheetView showGridLines="0" workbookViewId="0">
      <selection activeCell="J8" sqref="J8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63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 t="s">
        <v>60</v>
      </c>
      <c r="C3" s="2" t="s">
        <v>60</v>
      </c>
      <c r="D3" s="2" t="s">
        <v>60</v>
      </c>
      <c r="E3" s="2" t="s">
        <v>60</v>
      </c>
      <c r="F3" s="2" t="s">
        <v>60</v>
      </c>
      <c r="G3" s="2">
        <v>23</v>
      </c>
      <c r="H3" s="2" t="s">
        <v>60</v>
      </c>
      <c r="I3" s="73">
        <v>10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3</v>
      </c>
      <c r="O3" s="2" t="s">
        <v>60</v>
      </c>
      <c r="P3" s="50">
        <v>36</v>
      </c>
    </row>
    <row r="4" spans="1:16" s="52" customFormat="1" ht="26.1" customHeight="1">
      <c r="A4" s="51" t="s">
        <v>18</v>
      </c>
      <c r="B4" s="49" t="s">
        <v>60</v>
      </c>
      <c r="C4" s="49" t="s">
        <v>60</v>
      </c>
      <c r="D4" s="49" t="s">
        <v>60</v>
      </c>
      <c r="E4" s="49" t="s">
        <v>60</v>
      </c>
      <c r="F4" s="49" t="s">
        <v>60</v>
      </c>
      <c r="G4" s="59">
        <v>3</v>
      </c>
      <c r="H4" s="49" t="s">
        <v>60</v>
      </c>
      <c r="I4" s="56" t="s">
        <v>61</v>
      </c>
      <c r="J4" s="49" t="s">
        <v>60</v>
      </c>
      <c r="K4" s="49" t="s">
        <v>60</v>
      </c>
      <c r="L4" s="49" t="s">
        <v>60</v>
      </c>
      <c r="M4" s="49" t="s">
        <v>60</v>
      </c>
      <c r="N4" s="49">
        <v>1</v>
      </c>
      <c r="O4" s="49" t="s">
        <v>60</v>
      </c>
      <c r="P4" s="49">
        <v>4</v>
      </c>
    </row>
    <row r="5" spans="1:16" ht="35.25" customHeight="1">
      <c r="A5" s="32" t="s">
        <v>19</v>
      </c>
      <c r="B5" s="4" t="s">
        <v>62</v>
      </c>
      <c r="C5" s="4" t="s">
        <v>62</v>
      </c>
      <c r="D5" s="4" t="s">
        <v>62</v>
      </c>
      <c r="E5" s="4" t="s">
        <v>62</v>
      </c>
      <c r="F5" s="4" t="s">
        <v>62</v>
      </c>
      <c r="G5" s="4">
        <v>0.13043478260869565</v>
      </c>
      <c r="H5" s="4" t="s">
        <v>62</v>
      </c>
      <c r="I5" s="72" t="s">
        <v>61</v>
      </c>
      <c r="J5" s="4" t="s">
        <v>62</v>
      </c>
      <c r="K5" s="4" t="s">
        <v>62</v>
      </c>
      <c r="L5" s="4" t="s">
        <v>62</v>
      </c>
      <c r="M5" s="4" t="s">
        <v>62</v>
      </c>
      <c r="N5" s="4">
        <v>0.33333333333333331</v>
      </c>
      <c r="O5" s="4" t="s">
        <v>62</v>
      </c>
      <c r="P5" s="4">
        <v>0.1111111111111111</v>
      </c>
    </row>
    <row r="6" spans="1:16" ht="25.5">
      <c r="A6" s="33" t="s">
        <v>20</v>
      </c>
      <c r="B6" s="5" t="s">
        <v>60</v>
      </c>
      <c r="C6" s="5" t="s">
        <v>60</v>
      </c>
      <c r="D6" s="5" t="s">
        <v>60</v>
      </c>
      <c r="E6" s="5" t="s">
        <v>60</v>
      </c>
      <c r="F6" s="5" t="s">
        <v>60</v>
      </c>
      <c r="G6" s="60">
        <v>17.333333333333332</v>
      </c>
      <c r="H6" s="5" t="s">
        <v>60</v>
      </c>
      <c r="I6" s="57" t="s">
        <v>61</v>
      </c>
      <c r="J6" s="5" t="s">
        <v>60</v>
      </c>
      <c r="K6" s="5" t="s">
        <v>60</v>
      </c>
      <c r="L6" s="5" t="s">
        <v>60</v>
      </c>
      <c r="M6" s="5" t="s">
        <v>60</v>
      </c>
      <c r="N6" s="5">
        <v>5</v>
      </c>
      <c r="O6" s="5" t="s">
        <v>60</v>
      </c>
      <c r="P6" s="5">
        <v>14.25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6"/>
  <sheetViews>
    <sheetView showGridLines="0" workbookViewId="0">
      <selection activeCell="B3" sqref="B3:P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38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>
        <v>464</v>
      </c>
      <c r="C3" s="2">
        <v>988</v>
      </c>
      <c r="D3" s="2">
        <v>89</v>
      </c>
      <c r="E3" s="2">
        <v>39</v>
      </c>
      <c r="F3" s="2">
        <v>135</v>
      </c>
      <c r="G3" s="2">
        <v>824</v>
      </c>
      <c r="H3" s="2">
        <v>864</v>
      </c>
      <c r="I3" s="2">
        <v>1086</v>
      </c>
      <c r="J3" s="2">
        <v>201</v>
      </c>
      <c r="K3" s="2">
        <v>256</v>
      </c>
      <c r="L3" s="2">
        <v>471</v>
      </c>
      <c r="M3" s="2">
        <v>24</v>
      </c>
      <c r="N3" s="2">
        <v>375</v>
      </c>
      <c r="O3" s="2">
        <v>181</v>
      </c>
      <c r="P3" s="50">
        <v>5997</v>
      </c>
    </row>
    <row r="4" spans="1:16" s="52" customFormat="1" ht="26.1" customHeight="1">
      <c r="A4" s="51" t="s">
        <v>18</v>
      </c>
      <c r="B4" s="49">
        <v>264</v>
      </c>
      <c r="C4" s="49">
        <v>847</v>
      </c>
      <c r="D4" s="49">
        <v>71</v>
      </c>
      <c r="E4" s="49">
        <v>30</v>
      </c>
      <c r="F4" s="49">
        <v>63</v>
      </c>
      <c r="G4" s="49">
        <v>557</v>
      </c>
      <c r="H4" s="49">
        <v>643</v>
      </c>
      <c r="I4" s="49">
        <v>977</v>
      </c>
      <c r="J4" s="49">
        <v>186</v>
      </c>
      <c r="K4" s="49">
        <v>237</v>
      </c>
      <c r="L4" s="49">
        <v>338</v>
      </c>
      <c r="M4" s="49">
        <v>22</v>
      </c>
      <c r="N4" s="49">
        <v>276</v>
      </c>
      <c r="O4" s="49">
        <v>149</v>
      </c>
      <c r="P4" s="49">
        <v>4660</v>
      </c>
    </row>
    <row r="5" spans="1:16" ht="35.25" customHeight="1">
      <c r="A5" s="32" t="s">
        <v>19</v>
      </c>
      <c r="B5" s="4">
        <v>0.56896551724137934</v>
      </c>
      <c r="C5" s="4">
        <v>0.85728744939271251</v>
      </c>
      <c r="D5" s="4">
        <v>0.797752808988764</v>
      </c>
      <c r="E5" s="4">
        <v>0.76923076923076927</v>
      </c>
      <c r="F5" s="4">
        <v>0.46666666666666667</v>
      </c>
      <c r="G5" s="4">
        <v>0.67597087378640774</v>
      </c>
      <c r="H5" s="4">
        <v>0.74421296296296291</v>
      </c>
      <c r="I5" s="4">
        <v>0.89963167587476978</v>
      </c>
      <c r="J5" s="4">
        <v>0.92537313432835822</v>
      </c>
      <c r="K5" s="4">
        <v>0.92578125</v>
      </c>
      <c r="L5" s="4">
        <v>0.71762208067940547</v>
      </c>
      <c r="M5" s="4">
        <v>0.91666666666666663</v>
      </c>
      <c r="N5" s="4">
        <v>0.73599999999999999</v>
      </c>
      <c r="O5" s="4">
        <v>0.82320441988950277</v>
      </c>
      <c r="P5" s="4">
        <v>0.77705519426379854</v>
      </c>
    </row>
    <row r="6" spans="1:16" ht="25.5">
      <c r="A6" s="33" t="s">
        <v>20</v>
      </c>
      <c r="B6" s="5">
        <v>22.068181818181817</v>
      </c>
      <c r="C6" s="5">
        <v>42.074380165289256</v>
      </c>
      <c r="D6" s="5">
        <v>8.2676056338028161</v>
      </c>
      <c r="E6" s="5">
        <v>6.3</v>
      </c>
      <c r="F6" s="5">
        <v>5.8253968253968251</v>
      </c>
      <c r="G6" s="5">
        <v>28.091561938958709</v>
      </c>
      <c r="H6" s="5">
        <v>27.087091757387249</v>
      </c>
      <c r="I6" s="5">
        <v>127.34595701125896</v>
      </c>
      <c r="J6" s="5">
        <v>10.661290322580646</v>
      </c>
      <c r="K6" s="5">
        <v>39.261603375527429</v>
      </c>
      <c r="L6" s="5">
        <v>12.470414201183432</v>
      </c>
      <c r="M6" s="5">
        <v>28.318181818181817</v>
      </c>
      <c r="N6" s="5">
        <v>15.539855072463768</v>
      </c>
      <c r="O6" s="5">
        <v>40.402684563758392</v>
      </c>
      <c r="P6" s="5">
        <v>48.609871244635194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6"/>
  <sheetViews>
    <sheetView showGridLines="0" workbookViewId="0">
      <selection activeCell="B3" sqref="B3:P6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41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 t="s">
        <v>60</v>
      </c>
      <c r="C3" s="2" t="s">
        <v>60</v>
      </c>
      <c r="D3" s="2" t="s">
        <v>60</v>
      </c>
      <c r="E3" s="2" t="s">
        <v>60</v>
      </c>
      <c r="F3" s="2" t="s">
        <v>60</v>
      </c>
      <c r="G3" s="2">
        <v>927</v>
      </c>
      <c r="H3" s="2" t="s">
        <v>60</v>
      </c>
      <c r="I3" s="2">
        <v>267</v>
      </c>
      <c r="J3" s="2" t="s">
        <v>60</v>
      </c>
      <c r="K3" s="2" t="s">
        <v>60</v>
      </c>
      <c r="L3" s="2">
        <v>183</v>
      </c>
      <c r="M3" s="2" t="s">
        <v>60</v>
      </c>
      <c r="N3" s="2" t="s">
        <v>60</v>
      </c>
      <c r="O3" s="2" t="s">
        <v>60</v>
      </c>
      <c r="P3" s="50">
        <v>1377</v>
      </c>
    </row>
    <row r="4" spans="1:16" s="52" customFormat="1" ht="26.1" customHeight="1">
      <c r="A4" s="51" t="s">
        <v>18</v>
      </c>
      <c r="B4" s="49" t="s">
        <v>60</v>
      </c>
      <c r="C4" s="49" t="s">
        <v>60</v>
      </c>
      <c r="D4" s="49" t="s">
        <v>60</v>
      </c>
      <c r="E4" s="49" t="s">
        <v>60</v>
      </c>
      <c r="F4" s="49" t="s">
        <v>60</v>
      </c>
      <c r="G4" s="49">
        <v>725</v>
      </c>
      <c r="H4" s="49" t="s">
        <v>60</v>
      </c>
      <c r="I4" s="49">
        <v>215</v>
      </c>
      <c r="J4" s="49" t="s">
        <v>60</v>
      </c>
      <c r="K4" s="49" t="s">
        <v>60</v>
      </c>
      <c r="L4" s="49">
        <v>62</v>
      </c>
      <c r="M4" s="49" t="s">
        <v>60</v>
      </c>
      <c r="N4" s="49" t="s">
        <v>60</v>
      </c>
      <c r="O4" s="49" t="s">
        <v>60</v>
      </c>
      <c r="P4" s="49">
        <v>1002</v>
      </c>
    </row>
    <row r="5" spans="1:16" ht="35.25" customHeight="1">
      <c r="A5" s="32" t="s">
        <v>19</v>
      </c>
      <c r="B5" s="4" t="s">
        <v>62</v>
      </c>
      <c r="C5" s="4" t="s">
        <v>62</v>
      </c>
      <c r="D5" s="4" t="s">
        <v>62</v>
      </c>
      <c r="E5" s="4" t="s">
        <v>62</v>
      </c>
      <c r="F5" s="4" t="s">
        <v>62</v>
      </c>
      <c r="G5" s="4">
        <v>0.78209277238403452</v>
      </c>
      <c r="H5" s="4" t="s">
        <v>62</v>
      </c>
      <c r="I5" s="4">
        <v>0.80524344569288386</v>
      </c>
      <c r="J5" s="4" t="s">
        <v>62</v>
      </c>
      <c r="K5" s="4" t="s">
        <v>62</v>
      </c>
      <c r="L5" s="4">
        <v>0.33879781420765026</v>
      </c>
      <c r="M5" s="4" t="s">
        <v>62</v>
      </c>
      <c r="N5" s="4" t="s">
        <v>62</v>
      </c>
      <c r="O5" s="4" t="s">
        <v>62</v>
      </c>
      <c r="P5" s="4">
        <v>0.72766884531590414</v>
      </c>
    </row>
    <row r="6" spans="1:16" ht="25.5">
      <c r="A6" s="33" t="s">
        <v>20</v>
      </c>
      <c r="B6" s="5" t="s">
        <v>60</v>
      </c>
      <c r="C6" s="5" t="s">
        <v>60</v>
      </c>
      <c r="D6" s="5" t="s">
        <v>60</v>
      </c>
      <c r="E6" s="5" t="s">
        <v>60</v>
      </c>
      <c r="F6" s="5" t="s">
        <v>60</v>
      </c>
      <c r="G6" s="5">
        <v>90.606896551724134</v>
      </c>
      <c r="H6" s="5" t="s">
        <v>60</v>
      </c>
      <c r="I6" s="5">
        <v>41.930232558139537</v>
      </c>
      <c r="J6" s="5" t="s">
        <v>60</v>
      </c>
      <c r="K6" s="5" t="s">
        <v>60</v>
      </c>
      <c r="L6" s="5">
        <v>10.161290322580646</v>
      </c>
      <c r="M6" s="5" t="s">
        <v>60</v>
      </c>
      <c r="N6" s="5" t="s">
        <v>60</v>
      </c>
      <c r="O6" s="5" t="s">
        <v>60</v>
      </c>
      <c r="P6" s="5">
        <v>75.184630738522955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6"/>
  <sheetViews>
    <sheetView showGridLines="0" workbookViewId="0">
      <selection activeCell="A2" sqref="A2"/>
    </sheetView>
  </sheetViews>
  <sheetFormatPr defaultColWidth="11.42578125" defaultRowHeight="12.75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34.5" customHeight="1">
      <c r="A2" s="1" t="s">
        <v>64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>
      <c r="A3" s="31" t="s">
        <v>17</v>
      </c>
      <c r="B3" s="2" t="s">
        <v>60</v>
      </c>
      <c r="C3" s="2">
        <v>124</v>
      </c>
      <c r="D3" s="2" t="s">
        <v>60</v>
      </c>
      <c r="E3" s="2" t="s">
        <v>60</v>
      </c>
      <c r="F3" s="2" t="s">
        <v>60</v>
      </c>
      <c r="G3" s="2">
        <v>82</v>
      </c>
      <c r="H3" s="2" t="s">
        <v>60</v>
      </c>
      <c r="I3" s="2">
        <v>53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64</v>
      </c>
      <c r="O3" s="2" t="s">
        <v>60</v>
      </c>
      <c r="P3" s="50">
        <v>323</v>
      </c>
    </row>
    <row r="4" spans="1:16" s="52" customFormat="1" ht="26.1" customHeight="1">
      <c r="A4" s="51" t="s">
        <v>18</v>
      </c>
      <c r="B4" s="49" t="s">
        <v>60</v>
      </c>
      <c r="C4" s="49">
        <v>69</v>
      </c>
      <c r="D4" s="49" t="s">
        <v>60</v>
      </c>
      <c r="E4" s="49" t="s">
        <v>60</v>
      </c>
      <c r="F4" s="49" t="s">
        <v>60</v>
      </c>
      <c r="G4" s="49">
        <v>64</v>
      </c>
      <c r="H4" s="49" t="s">
        <v>60</v>
      </c>
      <c r="I4" s="49">
        <v>3</v>
      </c>
      <c r="J4" s="49" t="s">
        <v>60</v>
      </c>
      <c r="K4" s="49" t="s">
        <v>60</v>
      </c>
      <c r="L4" s="49" t="s">
        <v>60</v>
      </c>
      <c r="M4" s="49" t="s">
        <v>60</v>
      </c>
      <c r="N4" s="49">
        <v>34</v>
      </c>
      <c r="O4" s="49" t="s">
        <v>60</v>
      </c>
      <c r="P4" s="49">
        <v>170</v>
      </c>
    </row>
    <row r="5" spans="1:16" ht="35.25" customHeight="1">
      <c r="A5" s="32" t="s">
        <v>19</v>
      </c>
      <c r="B5" s="4" t="s">
        <v>62</v>
      </c>
      <c r="C5" s="4">
        <v>0.55645161290322576</v>
      </c>
      <c r="D5" s="4" t="s">
        <v>62</v>
      </c>
      <c r="E5" s="4" t="s">
        <v>62</v>
      </c>
      <c r="F5" s="4" t="s">
        <v>62</v>
      </c>
      <c r="G5" s="4">
        <v>0.78048780487804881</v>
      </c>
      <c r="H5" s="4" t="s">
        <v>62</v>
      </c>
      <c r="I5" s="4">
        <v>5.6603773584905662E-2</v>
      </c>
      <c r="J5" s="4" t="s">
        <v>62</v>
      </c>
      <c r="K5" s="4" t="s">
        <v>62</v>
      </c>
      <c r="L5" s="4" t="s">
        <v>62</v>
      </c>
      <c r="M5" s="4" t="s">
        <v>62</v>
      </c>
      <c r="N5" s="4">
        <v>0.53125</v>
      </c>
      <c r="O5" s="4" t="s">
        <v>62</v>
      </c>
      <c r="P5" s="4">
        <v>0.52631578947368418</v>
      </c>
    </row>
    <row r="6" spans="1:16" ht="25.5">
      <c r="A6" s="33" t="s">
        <v>20</v>
      </c>
      <c r="B6" s="5" t="s">
        <v>60</v>
      </c>
      <c r="C6" s="5">
        <v>23.260869565217391</v>
      </c>
      <c r="D6" s="5" t="s">
        <v>60</v>
      </c>
      <c r="E6" s="5" t="s">
        <v>60</v>
      </c>
      <c r="F6" s="5" t="s">
        <v>60</v>
      </c>
      <c r="G6" s="5">
        <v>14.515625</v>
      </c>
      <c r="H6" s="5" t="s">
        <v>60</v>
      </c>
      <c r="I6" s="5">
        <v>12</v>
      </c>
      <c r="J6" s="5" t="s">
        <v>60</v>
      </c>
      <c r="K6" s="5" t="s">
        <v>60</v>
      </c>
      <c r="L6" s="5" t="s">
        <v>60</v>
      </c>
      <c r="M6" s="5" t="s">
        <v>60</v>
      </c>
      <c r="N6" s="5">
        <v>5.8529411764705879</v>
      </c>
      <c r="O6" s="5" t="s">
        <v>60</v>
      </c>
      <c r="P6" s="5">
        <v>16.288235294117648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41A4CB699CC34D9F140CF77D555F80" ma:contentTypeVersion="6" ma:contentTypeDescription="Crear nuevo documento." ma:contentTypeScope="" ma:versionID="36b0dde4d29e345e97dc3d634905c4bd">
  <xsd:schema xmlns:xsd="http://www.w3.org/2001/XMLSchema" xmlns:xs="http://www.w3.org/2001/XMLSchema" xmlns:p="http://schemas.microsoft.com/office/2006/metadata/properties" xmlns:ns2="69a13e59-5612-4ba7-a064-e0906c1ddf2b" xmlns:ns3="20f4ec4e-09e4-4a0c-8e9f-ad65eaf84147" targetNamespace="http://schemas.microsoft.com/office/2006/metadata/properties" ma:root="true" ma:fieldsID="4c7ad7caa1d976b9537086c9e338ea9e" ns2:_="" ns3:_="">
    <xsd:import namespace="69a13e59-5612-4ba7-a064-e0906c1ddf2b"/>
    <xsd:import namespace="20f4ec4e-09e4-4a0c-8e9f-ad65eaf84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13e59-5612-4ba7-a064-e0906c1ddf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4ec4e-09e4-4a0c-8e9f-ad65eaf84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6E5956-E3F5-4F8A-B2E0-A6D36CFA5C92}"/>
</file>

<file path=customXml/itemProps2.xml><?xml version="1.0" encoding="utf-8"?>
<ds:datastoreItem xmlns:ds="http://schemas.openxmlformats.org/officeDocument/2006/customXml" ds:itemID="{E6723404-9086-4C68-8FA3-17572C6C05D8}"/>
</file>

<file path=customXml/itemProps3.xml><?xml version="1.0" encoding="utf-8"?>
<ds:datastoreItem xmlns:ds="http://schemas.openxmlformats.org/officeDocument/2006/customXml" ds:itemID="{DBB7BE01-D8C1-4107-9996-CC32E85F36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Paniagua Tejo, M Teresa</dc:creator>
  <cp:keywords/>
  <dc:description/>
  <cp:lastModifiedBy>Saenz Heras, Arturo</cp:lastModifiedBy>
  <cp:revision/>
  <dcterms:created xsi:type="dcterms:W3CDTF">2019-10-15T11:00:07Z</dcterms:created>
  <dcterms:modified xsi:type="dcterms:W3CDTF">2025-07-16T09:03:37Z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0x010100F441A4CB699CC34D9F140CF77D555F80</vt:lpwstr>
  </property>
</Properties>
</file>